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8515" windowHeight="12405" activeTab="1"/>
  </bookViews>
  <sheets>
    <sheet name="Visita car primer trimestre" sheetId="3" r:id="rId1"/>
    <sheet name="Estadística Visitas carcelarias" sheetId="4" r:id="rId2"/>
  </sheets>
  <definedNames>
    <definedName name="_xlnm._FilterDatabase" localSheetId="0" hidden="1">'Visita car primer trimestre'!$A$1:$O$5</definedName>
    <definedName name="_xlnm.Print_Area" localSheetId="1">'Estadística Visitas carcelarias'!$A$1:$N$15</definedName>
    <definedName name="_xlnm.Print_Titles" localSheetId="1">'Estadística Visitas carcelarias'!$1:$1</definedName>
    <definedName name="_xlnm.Print_Titles" localSheetId="0">'Visita car primer trimestre'!$1:$2</definedName>
  </definedNames>
  <calcPr calcId="144525"/>
</workbook>
</file>

<file path=xl/calcChain.xml><?xml version="1.0" encoding="utf-8"?>
<calcChain xmlns="http://schemas.openxmlformats.org/spreadsheetml/2006/main">
  <c r="N6" i="4" l="1"/>
  <c r="N7" i="4"/>
  <c r="N8" i="4"/>
  <c r="N9" i="4"/>
  <c r="N10" i="4"/>
  <c r="N11" i="4"/>
  <c r="N12" i="4"/>
  <c r="N13" i="4"/>
  <c r="N14" i="4"/>
  <c r="N15" i="4"/>
  <c r="N5" i="4"/>
  <c r="M15" i="4"/>
  <c r="O120" i="3" l="1"/>
  <c r="O106" i="3"/>
  <c r="O96" i="3"/>
  <c r="O83" i="3"/>
  <c r="O73" i="3"/>
  <c r="O67" i="3"/>
  <c r="O59" i="3"/>
  <c r="O44" i="3"/>
  <c r="O35" i="3"/>
  <c r="O28" i="3"/>
  <c r="O23" i="3"/>
  <c r="O20" i="3"/>
  <c r="O13" i="3"/>
  <c r="O7" i="3"/>
  <c r="E120" i="3" l="1"/>
  <c r="K98" i="3"/>
  <c r="L98" i="3"/>
  <c r="K103" i="3"/>
  <c r="M103" i="3" s="1"/>
  <c r="L103" i="3"/>
  <c r="F97" i="3"/>
  <c r="G97" i="3"/>
  <c r="H97" i="3"/>
  <c r="I97" i="3"/>
  <c r="J97" i="3"/>
  <c r="E97" i="3"/>
  <c r="L15" i="4"/>
  <c r="M98" i="3" l="1"/>
  <c r="K97" i="3"/>
  <c r="F8" i="3"/>
  <c r="G8" i="3"/>
  <c r="H8" i="3"/>
  <c r="I8" i="3"/>
  <c r="J8" i="3"/>
  <c r="E8" i="3"/>
  <c r="K11" i="3"/>
  <c r="L11" i="3"/>
  <c r="K15" i="4"/>
  <c r="M11" i="3" l="1"/>
  <c r="L46" i="3" l="1"/>
  <c r="L50" i="3"/>
  <c r="L49" i="3"/>
  <c r="J45" i="3"/>
  <c r="I45" i="3"/>
  <c r="H45" i="3"/>
  <c r="G45" i="3"/>
  <c r="F45" i="3"/>
  <c r="E45" i="3"/>
  <c r="L64" i="3"/>
  <c r="K64" i="3"/>
  <c r="J63" i="3"/>
  <c r="I63" i="3"/>
  <c r="H63" i="3"/>
  <c r="G63" i="3"/>
  <c r="F63" i="3"/>
  <c r="E63" i="3"/>
  <c r="K49" i="3"/>
  <c r="K50" i="3"/>
  <c r="M50" i="3" l="1"/>
  <c r="L45" i="3"/>
  <c r="M49" i="3"/>
  <c r="K45" i="3"/>
  <c r="K63" i="3"/>
  <c r="M64" i="3"/>
  <c r="L63" i="3"/>
  <c r="M63" i="3" s="1"/>
  <c r="J15" i="4"/>
  <c r="H15" i="4"/>
  <c r="I15" i="4"/>
  <c r="G15" i="4" l="1"/>
  <c r="F74" i="3" l="1"/>
  <c r="G74" i="3"/>
  <c r="H74" i="3"/>
  <c r="I74" i="3"/>
  <c r="J74" i="3"/>
  <c r="K74" i="3"/>
  <c r="J3" i="3"/>
  <c r="E3" i="3"/>
  <c r="F15" i="4" l="1"/>
  <c r="E15" i="4" l="1"/>
  <c r="F36" i="3" l="1"/>
  <c r="G36" i="3"/>
  <c r="H36" i="3"/>
  <c r="I36" i="3"/>
  <c r="J36" i="3"/>
  <c r="E36" i="3"/>
  <c r="L41" i="3"/>
  <c r="K41" i="3"/>
  <c r="L40" i="3"/>
  <c r="K40" i="3"/>
  <c r="L42" i="3"/>
  <c r="K42" i="3"/>
  <c r="L43" i="3"/>
  <c r="K43" i="3"/>
  <c r="M41" i="3" l="1"/>
  <c r="K36" i="3"/>
  <c r="L36" i="3"/>
  <c r="M42" i="3"/>
  <c r="M40" i="3"/>
  <c r="M43" i="3"/>
  <c r="J29" i="3"/>
  <c r="F29" i="3"/>
  <c r="G29" i="3"/>
  <c r="H29" i="3"/>
  <c r="I29" i="3"/>
  <c r="E29" i="3"/>
  <c r="K33" i="3"/>
  <c r="L33" i="3"/>
  <c r="L34" i="3"/>
  <c r="K34" i="3"/>
  <c r="L32" i="3"/>
  <c r="K32" i="3"/>
  <c r="L31" i="3"/>
  <c r="K31" i="3"/>
  <c r="L30" i="3"/>
  <c r="K30" i="3"/>
  <c r="L39" i="3"/>
  <c r="K39" i="3"/>
  <c r="M36" i="3" l="1"/>
  <c r="M34" i="3"/>
  <c r="M39" i="3"/>
  <c r="M33" i="3"/>
  <c r="M30" i="3"/>
  <c r="M32" i="3"/>
  <c r="M31" i="3"/>
  <c r="L9" i="3"/>
  <c r="L10" i="3"/>
  <c r="K9" i="3"/>
  <c r="K10" i="3"/>
  <c r="L15" i="3"/>
  <c r="L16" i="3"/>
  <c r="L17" i="3"/>
  <c r="K15" i="3"/>
  <c r="K16" i="3"/>
  <c r="K17" i="3"/>
  <c r="L22" i="3"/>
  <c r="F114" i="3" l="1"/>
  <c r="E114" i="3"/>
  <c r="K108" i="3"/>
  <c r="K109" i="3"/>
  <c r="K110" i="3"/>
  <c r="K111" i="3"/>
  <c r="K112" i="3"/>
  <c r="F107" i="3"/>
  <c r="G107" i="3"/>
  <c r="H107" i="3"/>
  <c r="I107" i="3"/>
  <c r="E107" i="3"/>
  <c r="K99" i="3"/>
  <c r="K100" i="3"/>
  <c r="K101" i="3"/>
  <c r="K102" i="3"/>
  <c r="K85" i="3"/>
  <c r="K86" i="3"/>
  <c r="K87" i="3"/>
  <c r="K88" i="3"/>
  <c r="K89" i="3"/>
  <c r="F84" i="3"/>
  <c r="G84" i="3"/>
  <c r="H84" i="3"/>
  <c r="I84" i="3"/>
  <c r="E84" i="3"/>
  <c r="E74" i="3"/>
  <c r="K70" i="3"/>
  <c r="K71" i="3"/>
  <c r="K72" i="3"/>
  <c r="L69" i="3"/>
  <c r="K69" i="3"/>
  <c r="F68" i="3"/>
  <c r="G68" i="3"/>
  <c r="H68" i="3"/>
  <c r="I68" i="3"/>
  <c r="E68" i="3"/>
  <c r="E60" i="3"/>
  <c r="L48" i="3"/>
  <c r="K48" i="3"/>
  <c r="F24" i="3"/>
  <c r="G24" i="3"/>
  <c r="H24" i="3"/>
  <c r="I24" i="3"/>
  <c r="J24" i="3"/>
  <c r="E24" i="3"/>
  <c r="K22" i="3"/>
  <c r="F21" i="3"/>
  <c r="G21" i="3"/>
  <c r="H21" i="3"/>
  <c r="I21" i="3"/>
  <c r="J21" i="3"/>
  <c r="E21" i="3"/>
  <c r="M48" i="3" l="1"/>
  <c r="K68" i="3"/>
  <c r="B15" i="4"/>
  <c r="J68" i="3" l="1"/>
  <c r="L68" i="3" s="1"/>
  <c r="L71" i="3"/>
  <c r="M71" i="3" s="1"/>
  <c r="L72" i="3"/>
  <c r="M72" i="3" s="1"/>
  <c r="J14" i="3"/>
  <c r="L5" i="3" l="1"/>
  <c r="H114" i="3"/>
  <c r="O112" i="3"/>
  <c r="J107" i="3"/>
  <c r="L102" i="3"/>
  <c r="M16" i="3"/>
  <c r="I14" i="3"/>
  <c r="H14" i="3"/>
  <c r="G14" i="3"/>
  <c r="E14" i="3"/>
  <c r="F14" i="3"/>
  <c r="K14" i="3" l="1"/>
  <c r="L14" i="3"/>
  <c r="M102" i="3"/>
  <c r="M17" i="3"/>
  <c r="C15" i="4"/>
  <c r="D15" i="4"/>
  <c r="O119" i="3" l="1"/>
  <c r="L116" i="3"/>
  <c r="M116" i="3" s="1"/>
  <c r="L115" i="3"/>
  <c r="M115" i="3" s="1"/>
  <c r="J114" i="3"/>
  <c r="I114" i="3"/>
  <c r="G114" i="3"/>
  <c r="L38" i="3"/>
  <c r="K38" i="3"/>
  <c r="L37" i="3"/>
  <c r="K37" i="3"/>
  <c r="K114" i="3" l="1"/>
  <c r="L114" i="3"/>
  <c r="M37" i="3"/>
  <c r="M38" i="3"/>
  <c r="M114" i="3" l="1"/>
  <c r="L112" i="3"/>
  <c r="M112" i="3" s="1"/>
  <c r="L111" i="3"/>
  <c r="M111" i="3" s="1"/>
  <c r="L110" i="3"/>
  <c r="L109" i="3"/>
  <c r="M109" i="3" s="1"/>
  <c r="L108" i="3"/>
  <c r="M108" i="3" s="1"/>
  <c r="L101" i="3"/>
  <c r="L100" i="3"/>
  <c r="L99" i="3"/>
  <c r="M99" i="3" s="1"/>
  <c r="L89" i="3"/>
  <c r="M89" i="3" s="1"/>
  <c r="L88" i="3"/>
  <c r="M88" i="3" s="1"/>
  <c r="L87" i="3"/>
  <c r="M87" i="3" s="1"/>
  <c r="L86" i="3"/>
  <c r="M86" i="3" s="1"/>
  <c r="L85" i="3"/>
  <c r="M85" i="3" s="1"/>
  <c r="J84" i="3"/>
  <c r="K84" i="3"/>
  <c r="L80" i="3"/>
  <c r="M80" i="3" s="1"/>
  <c r="L79" i="3"/>
  <c r="M79" i="3" s="1"/>
  <c r="L78" i="3"/>
  <c r="M78" i="3" s="1"/>
  <c r="L77" i="3"/>
  <c r="M77" i="3" s="1"/>
  <c r="L76" i="3"/>
  <c r="M76" i="3" s="1"/>
  <c r="L75" i="3"/>
  <c r="L70" i="3"/>
  <c r="M70" i="3" s="1"/>
  <c r="M69" i="3"/>
  <c r="M68" i="3"/>
  <c r="L61" i="3"/>
  <c r="K61" i="3"/>
  <c r="J60" i="3"/>
  <c r="I60" i="3"/>
  <c r="H60" i="3"/>
  <c r="G60" i="3"/>
  <c r="F60" i="3"/>
  <c r="L47" i="3"/>
  <c r="K47" i="3"/>
  <c r="K46" i="3"/>
  <c r="L25" i="3"/>
  <c r="K25" i="3"/>
  <c r="K24" i="3"/>
  <c r="M22" i="3"/>
  <c r="K8" i="3"/>
  <c r="L8" i="3"/>
  <c r="K5" i="3"/>
  <c r="K4" i="3"/>
  <c r="I3" i="3"/>
  <c r="H3" i="3"/>
  <c r="G3" i="3"/>
  <c r="G120" i="3" s="1"/>
  <c r="F3" i="3"/>
  <c r="H120" i="3" l="1"/>
  <c r="J120" i="3"/>
  <c r="F120" i="3"/>
  <c r="I120" i="3"/>
  <c r="M75" i="3"/>
  <c r="M74" i="3" s="1"/>
  <c r="L74" i="3"/>
  <c r="M110" i="3"/>
  <c r="M15" i="3"/>
  <c r="M101" i="3"/>
  <c r="M46" i="3"/>
  <c r="M4" i="3"/>
  <c r="K60" i="3"/>
  <c r="M9" i="3"/>
  <c r="M25" i="3"/>
  <c r="M45" i="3"/>
  <c r="M61" i="3"/>
  <c r="L21" i="3"/>
  <c r="K21" i="3"/>
  <c r="L24" i="3"/>
  <c r="M24" i="3" s="1"/>
  <c r="L29" i="3"/>
  <c r="L84" i="3"/>
  <c r="M84" i="3" s="1"/>
  <c r="M100" i="3"/>
  <c r="L107" i="3"/>
  <c r="K29" i="3"/>
  <c r="M47" i="3"/>
  <c r="L60" i="3"/>
  <c r="L97" i="3"/>
  <c r="K107" i="3"/>
  <c r="M5" i="3"/>
  <c r="M10" i="3"/>
  <c r="M8" i="3"/>
  <c r="K3" i="3"/>
  <c r="L3" i="3"/>
  <c r="L120" i="3" l="1"/>
  <c r="K120" i="3"/>
  <c r="M21" i="3"/>
  <c r="M60" i="3"/>
  <c r="M29" i="3"/>
  <c r="M97" i="3"/>
  <c r="M14" i="3"/>
  <c r="M107" i="3"/>
  <c r="M3" i="3"/>
  <c r="M120" i="3" l="1"/>
</calcChain>
</file>

<file path=xl/sharedStrings.xml><?xml version="1.0" encoding="utf-8"?>
<sst xmlns="http://schemas.openxmlformats.org/spreadsheetml/2006/main" count="248" uniqueCount="104">
  <si>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</si>
  <si>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</si>
  <si>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</si>
  <si>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</si>
  <si>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</si>
  <si>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</si>
  <si>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</si>
  <si>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</si>
  <si>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</si>
  <si>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N° 
Prog.</t>
  </si>
  <si>
    <t>Ce.Re.So.</t>
  </si>
  <si>
    <t>Etnia</t>
  </si>
  <si>
    <t>M</t>
  </si>
  <si>
    <t>H</t>
  </si>
  <si>
    <t>Homicidio</t>
  </si>
  <si>
    <t>1.- Huayacocotla</t>
  </si>
  <si>
    <t>Feminicidio</t>
  </si>
  <si>
    <t>Náhuatl</t>
  </si>
  <si>
    <t>Lesiones</t>
  </si>
  <si>
    <t>Violación</t>
  </si>
  <si>
    <t>Otomí</t>
  </si>
  <si>
    <t>Pederastia</t>
  </si>
  <si>
    <t>2.- Chicontepec</t>
  </si>
  <si>
    <t>Totonaca</t>
  </si>
  <si>
    <t>Incumplimiento de un deber Legal</t>
  </si>
  <si>
    <t>Fraude</t>
  </si>
  <si>
    <t>Abigeato</t>
  </si>
  <si>
    <t>Violación en grado de tentativa</t>
  </si>
  <si>
    <t>3.-Tantoyuca</t>
  </si>
  <si>
    <t>Huasteca</t>
  </si>
  <si>
    <t>Violencia Familiar</t>
  </si>
  <si>
    <t>Robo</t>
  </si>
  <si>
    <t>Secuestro</t>
  </si>
  <si>
    <t>Mixteco</t>
  </si>
  <si>
    <t>Mazateco</t>
  </si>
  <si>
    <t>Abuso Erótico Sexual</t>
  </si>
  <si>
    <t>Homicidio en grado de tentativa</t>
  </si>
  <si>
    <t>Daños</t>
  </si>
  <si>
    <t>8.- Amatlán de los Reyes</t>
  </si>
  <si>
    <t>Zapoteco</t>
  </si>
  <si>
    <t>Popoluca</t>
  </si>
  <si>
    <t>9.- Zongolica</t>
  </si>
  <si>
    <t>10.- San Andrés Tuxtla</t>
  </si>
  <si>
    <t>Lenocinio</t>
  </si>
  <si>
    <t>11.- Acayucan</t>
  </si>
  <si>
    <t>Chinanteco</t>
  </si>
  <si>
    <t>Ojiteco</t>
  </si>
  <si>
    <t>Tzental</t>
  </si>
  <si>
    <t>Mixe</t>
  </si>
  <si>
    <t>12.- Cosamaloapan</t>
  </si>
  <si>
    <t>Abuso de Confianza</t>
  </si>
  <si>
    <t>13.- Coatzacoalcos</t>
  </si>
  <si>
    <t>T O T A L</t>
  </si>
  <si>
    <t xml:space="preserve">Homicidio </t>
  </si>
  <si>
    <t>14.- Misantla</t>
  </si>
  <si>
    <t>*Total General</t>
  </si>
  <si>
    <t>Tipo de Incidencia Delictiva</t>
  </si>
  <si>
    <t>Número de Procesados</t>
  </si>
  <si>
    <t>Número de Sentenciados</t>
  </si>
  <si>
    <t>Número de Viculados a proceso</t>
  </si>
  <si>
    <t>Visitas carcelarias</t>
  </si>
  <si>
    <t>Ene</t>
  </si>
  <si>
    <t>Feb</t>
  </si>
  <si>
    <t>Mar</t>
  </si>
  <si>
    <t>San Andrés Tuxtla</t>
  </si>
  <si>
    <t>Personal de la FCEAIDH</t>
  </si>
  <si>
    <t>Totonaco</t>
  </si>
  <si>
    <t>Pederastía</t>
  </si>
  <si>
    <t>5.- Papantla</t>
  </si>
  <si>
    <t>6.- Poza Rica</t>
  </si>
  <si>
    <t>7.- Tuxpan</t>
  </si>
  <si>
    <t>16.- Pacho Viejo</t>
  </si>
  <si>
    <t>Teenek</t>
  </si>
  <si>
    <t>Maya</t>
  </si>
  <si>
    <t>Sub total</t>
  </si>
  <si>
    <t>Lesiones dolosas</t>
  </si>
  <si>
    <t>Tepehua</t>
  </si>
  <si>
    <t>Q´anjob´al</t>
  </si>
  <si>
    <t>Abr</t>
  </si>
  <si>
    <t>May</t>
  </si>
  <si>
    <t>Jun</t>
  </si>
  <si>
    <t>4.- Pánuco</t>
  </si>
  <si>
    <t>Incumplimiento de la obligación de dar alimentos</t>
  </si>
  <si>
    <t>*Fuente: Fiscalía Coordinadora Especializada en Asuntos Indígenas y de Derechos Humanos
fecha: 30/07/2017.</t>
  </si>
  <si>
    <t>Jul</t>
  </si>
  <si>
    <t>Ago</t>
  </si>
  <si>
    <t>Sep</t>
  </si>
  <si>
    <t>Zongolica II</t>
  </si>
  <si>
    <t>Pederastía especializada</t>
  </si>
  <si>
    <t>Secuestro Agravado</t>
  </si>
  <si>
    <t>Violencia específica</t>
  </si>
  <si>
    <t>Privación de la libertad física</t>
  </si>
  <si>
    <t>Robo específico</t>
  </si>
  <si>
    <t>Femilicidio</t>
  </si>
  <si>
    <t>Ultrajes a la autoridad</t>
  </si>
  <si>
    <t xml:space="preserve">Pederastia </t>
  </si>
  <si>
    <t>Oct</t>
  </si>
  <si>
    <t>Nov</t>
  </si>
  <si>
    <t>Violencia familiar</t>
  </si>
  <si>
    <t>Asalto</t>
  </si>
  <si>
    <t>Zoque</t>
  </si>
  <si>
    <t>Allanamiento de morada</t>
  </si>
  <si>
    <t>Tentativa de violación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</si>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</sst>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Neo Sans Pro"/>
      <family val="2"/>
    </font>
    <font>
      <sz val="11"/>
      <color theme="1"/>
      <name val="Neo Sans Pro"/>
      <family val="2"/>
    </font>
    <font>
      <sz val="10"/>
      <color theme="1"/>
      <name val="Neo Sans Pro"/>
      <family val="2"/>
    </font>
    <font>
      <sz val="10"/>
      <name val="Neo Sans Pro"/>
      <family val="2"/>
    </font>
    <font>
      <b/>
      <sz val="10"/>
      <name val="Neo Sans Pro"/>
      <family val="2"/>
    </font>
    <font>
      <sz val="9"/>
      <name val="Neo Sans Pro"/>
      <family val="2"/>
    </font>
    <font>
      <sz val="11"/>
      <name val="Neo Sans Pro"/>
      <family val="2"/>
    </font>
    <font>
      <sz val="8"/>
      <name val="Neo Sans Pro"/>
      <family val="2"/>
    </font>
    <font>
      <sz val="12"/>
      <color rgb="FFFF0000"/>
      <name val="Neo Sans Pro"/>
      <family val="2"/>
    </font>
    <font>
      <sz val="12"/>
      <color rgb="FF000000"/>
      <name val="Neo Sans Pro"/>
      <family val="2"/>
    </font>
    <font>
      <b/>
      <sz val="12"/>
      <color rgb="FFFF0000"/>
      <name val="Neo Sans Pro"/>
      <family val="2"/>
    </font>
    <font>
      <b/>
      <sz val="9"/>
      <name val="Neo Sans Pro"/>
      <family val="2"/>
    </font>
    <font>
      <sz val="9"/>
      <color theme="1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/>
    </xf>
    <xf numFmtId="0" fontId="5" fillId="0" borderId="0" xfId="9" applyFont="1" applyFill="1"/>
    <xf numFmtId="0" fontId="7" fillId="0" borderId="5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vertical="center"/>
    </xf>
    <xf numFmtId="0" fontId="8" fillId="0" borderId="9" xfId="9" applyFont="1" applyFill="1" applyBorder="1" applyAlignment="1">
      <alignment vertical="center"/>
    </xf>
    <xf numFmtId="0" fontId="8" fillId="0" borderId="1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7" fillId="0" borderId="1" xfId="9" applyFont="1" applyFill="1" applyBorder="1" applyAlignment="1">
      <alignment horizontal="left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0" xfId="9" applyFont="1" applyFill="1" applyBorder="1"/>
    <xf numFmtId="0" fontId="7" fillId="0" borderId="0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16" xfId="9" applyFont="1" applyFill="1" applyBorder="1" applyAlignment="1">
      <alignment horizontal="center" vertical="center"/>
    </xf>
    <xf numFmtId="0" fontId="7" fillId="0" borderId="13" xfId="9" applyFont="1" applyFill="1" applyBorder="1" applyAlignment="1">
      <alignment horizontal="center" vertical="center"/>
    </xf>
    <xf numFmtId="0" fontId="7" fillId="0" borderId="14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horizontal="left" vertical="center"/>
    </xf>
    <xf numFmtId="0" fontId="5" fillId="0" borderId="0" xfId="9" applyFont="1" applyFill="1" applyBorder="1"/>
    <xf numFmtId="0" fontId="8" fillId="0" borderId="9" xfId="9" applyFont="1" applyFill="1" applyBorder="1" applyAlignment="1">
      <alignment horizontal="center" vertical="center"/>
    </xf>
    <xf numFmtId="0" fontId="8" fillId="0" borderId="9" xfId="9" applyFont="1" applyFill="1" applyBorder="1" applyAlignment="1">
      <alignment horizontal="left" vertical="center"/>
    </xf>
    <xf numFmtId="0" fontId="5" fillId="0" borderId="1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left" vertical="center"/>
    </xf>
    <xf numFmtId="0" fontId="7" fillId="0" borderId="14" xfId="9" applyFont="1" applyFill="1" applyBorder="1" applyAlignment="1">
      <alignment horizontal="left" vertical="center"/>
    </xf>
    <xf numFmtId="0" fontId="7" fillId="0" borderId="14" xfId="9" applyFont="1" applyFill="1" applyBorder="1" applyAlignment="1">
      <alignment vertical="center"/>
    </xf>
    <xf numFmtId="0" fontId="6" fillId="0" borderId="7" xfId="9" applyFont="1" applyFill="1" applyBorder="1" applyAlignment="1">
      <alignment horizontal="center" vertical="center"/>
    </xf>
    <xf numFmtId="0" fontId="8" fillId="0" borderId="1" xfId="9" applyFont="1" applyFill="1" applyBorder="1" applyAlignment="1">
      <alignment vertical="center"/>
    </xf>
    <xf numFmtId="0" fontId="8" fillId="0" borderId="10" xfId="9" applyFont="1" applyFill="1" applyBorder="1" applyAlignment="1">
      <alignment horizontal="center" vertical="center"/>
    </xf>
    <xf numFmtId="0" fontId="8" fillId="0" borderId="5" xfId="9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20" xfId="9" applyFont="1" applyFill="1" applyBorder="1" applyAlignment="1">
      <alignment horizontal="center" vertical="center"/>
    </xf>
    <xf numFmtId="0" fontId="8" fillId="0" borderId="21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0" fontId="7" fillId="0" borderId="2" xfId="9" applyFont="1" applyFill="1" applyBorder="1" applyAlignment="1">
      <alignment horizontal="left" vertical="center"/>
    </xf>
    <xf numFmtId="0" fontId="7" fillId="0" borderId="2" xfId="9" applyFont="1" applyFill="1" applyBorder="1" applyAlignment="1">
      <alignment horizontal="center" vertical="center"/>
    </xf>
    <xf numFmtId="0" fontId="7" fillId="0" borderId="15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left" vertical="center"/>
    </xf>
    <xf numFmtId="0" fontId="7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vertical="center"/>
    </xf>
    <xf numFmtId="0" fontId="6" fillId="0" borderId="26" xfId="9" applyFont="1" applyFill="1" applyBorder="1" applyAlignment="1">
      <alignment horizontal="center" vertical="center"/>
    </xf>
    <xf numFmtId="0" fontId="7" fillId="0" borderId="26" xfId="9" applyFont="1" applyFill="1" applyBorder="1" applyAlignment="1">
      <alignment vertical="center"/>
    </xf>
    <xf numFmtId="0" fontId="5" fillId="0" borderId="26" xfId="9" applyFont="1" applyFill="1" applyBorder="1" applyAlignment="1">
      <alignment vertical="center"/>
    </xf>
    <xf numFmtId="0" fontId="6" fillId="0" borderId="12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vertical="center"/>
    </xf>
    <xf numFmtId="0" fontId="7" fillId="0" borderId="8" xfId="9" applyFont="1" applyFill="1" applyBorder="1" applyAlignment="1">
      <alignment vertical="center"/>
    </xf>
    <xf numFmtId="0" fontId="7" fillId="0" borderId="15" xfId="9" applyFont="1" applyFill="1" applyBorder="1" applyAlignment="1">
      <alignment vertical="center"/>
    </xf>
    <xf numFmtId="0" fontId="5" fillId="0" borderId="0" xfId="9" applyFont="1" applyFill="1" applyBorder="1" applyAlignment="1">
      <alignment vertical="center"/>
    </xf>
    <xf numFmtId="0" fontId="7" fillId="0" borderId="18" xfId="9" applyFont="1" applyFill="1" applyBorder="1" applyAlignment="1">
      <alignment vertical="center"/>
    </xf>
    <xf numFmtId="0" fontId="7" fillId="0" borderId="19" xfId="9" applyFont="1" applyFill="1" applyBorder="1" applyAlignment="1">
      <alignment vertical="center"/>
    </xf>
    <xf numFmtId="0" fontId="7" fillId="0" borderId="17" xfId="9" applyFont="1" applyFill="1" applyBorder="1" applyAlignment="1">
      <alignment vertical="center"/>
    </xf>
    <xf numFmtId="0" fontId="6" fillId="0" borderId="11" xfId="9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left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vertical="center"/>
    </xf>
    <xf numFmtId="0" fontId="6" fillId="0" borderId="17" xfId="9" applyFont="1" applyFill="1" applyBorder="1" applyAlignment="1">
      <alignment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vertical="center"/>
    </xf>
    <xf numFmtId="0" fontId="6" fillId="0" borderId="0" xfId="9" applyFont="1" applyFill="1" applyBorder="1" applyAlignment="1">
      <alignment vertical="center"/>
    </xf>
    <xf numFmtId="0" fontId="5" fillId="0" borderId="7" xfId="9" applyFont="1" applyFill="1" applyBorder="1" applyAlignment="1">
      <alignment vertical="center"/>
    </xf>
    <xf numFmtId="0" fontId="5" fillId="0" borderId="4" xfId="9" applyFont="1" applyFill="1" applyBorder="1" applyAlignment="1">
      <alignment vertical="center"/>
    </xf>
    <xf numFmtId="0" fontId="8" fillId="0" borderId="8" xfId="9" applyFont="1" applyFill="1" applyBorder="1" applyAlignment="1">
      <alignment horizontal="left" vertical="center"/>
    </xf>
    <xf numFmtId="0" fontId="8" fillId="0" borderId="0" xfId="9" applyFont="1" applyFill="1" applyBorder="1" applyAlignment="1">
      <alignment horizontal="left" vertical="center"/>
    </xf>
    <xf numFmtId="0" fontId="9" fillId="0" borderId="14" xfId="9" applyFont="1" applyFill="1" applyBorder="1" applyAlignment="1">
      <alignment horizontal="center" vertical="center" wrapText="1"/>
    </xf>
    <xf numFmtId="0" fontId="9" fillId="0" borderId="15" xfId="9" applyFont="1" applyFill="1" applyBorder="1" applyAlignment="1">
      <alignment horizontal="center" vertical="center"/>
    </xf>
    <xf numFmtId="0" fontId="7" fillId="0" borderId="14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0" fontId="8" fillId="2" borderId="10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/>
    </xf>
    <xf numFmtId="0" fontId="7" fillId="0" borderId="14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vertic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/>
    </xf>
    <xf numFmtId="0" fontId="5" fillId="0" borderId="1" xfId="9" applyFont="1" applyFill="1" applyBorder="1"/>
    <xf numFmtId="0" fontId="15" fillId="0" borderId="1" xfId="9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left" vertical="center"/>
    </xf>
    <xf numFmtId="0" fontId="15" fillId="0" borderId="23" xfId="9" applyFont="1" applyFill="1" applyBorder="1" applyAlignment="1">
      <alignment horizontal="center" vertical="center" wrapText="1"/>
    </xf>
    <xf numFmtId="0" fontId="15" fillId="0" borderId="24" xfId="9" applyFont="1" applyFill="1" applyBorder="1" applyAlignment="1">
      <alignment horizontal="center" vertical="center" wrapText="1"/>
    </xf>
    <xf numFmtId="0" fontId="15" fillId="0" borderId="21" xfId="9" applyFont="1" applyFill="1" applyBorder="1" applyAlignment="1">
      <alignment horizontal="center" vertical="center"/>
    </xf>
    <xf numFmtId="0" fontId="15" fillId="0" borderId="22" xfId="9" applyFont="1" applyFill="1" applyBorder="1" applyAlignment="1">
      <alignment horizontal="center" vertical="center"/>
    </xf>
    <xf numFmtId="0" fontId="6" fillId="0" borderId="9" xfId="9" applyFont="1" applyFill="1" applyBorder="1" applyAlignment="1">
      <alignment horizontal="left" vertical="center" wrapText="1"/>
    </xf>
    <xf numFmtId="0" fontId="6" fillId="0" borderId="2" xfId="9" applyFont="1" applyFill="1" applyBorder="1" applyAlignment="1">
      <alignment horizontal="left" vertical="center" wrapText="1"/>
    </xf>
    <xf numFmtId="0" fontId="6" fillId="0" borderId="10" xfId="9" applyFont="1" applyFill="1" applyBorder="1" applyAlignment="1">
      <alignment horizontal="left" vertical="center" wrapText="1"/>
    </xf>
    <xf numFmtId="0" fontId="5" fillId="0" borderId="4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26" xfId="9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left" vertical="center"/>
    </xf>
    <xf numFmtId="0" fontId="4" fillId="0" borderId="1" xfId="9" applyFont="1" applyFill="1" applyBorder="1" applyAlignment="1">
      <alignment horizontal="center" vertical="center" wrapText="1"/>
    </xf>
    <xf numFmtId="0" fontId="4" fillId="0" borderId="9" xfId="9" applyFont="1" applyFill="1" applyBorder="1" applyAlignment="1">
      <alignment horizontal="center" vertical="center" wrapText="1"/>
    </xf>
    <xf numFmtId="0" fontId="4" fillId="0" borderId="10" xfId="9" applyFont="1" applyFill="1" applyBorder="1" applyAlignment="1">
      <alignment horizontal="center" vertical="center" wrapText="1"/>
    </xf>
    <xf numFmtId="0" fontId="7" fillId="0" borderId="14" xfId="9" applyFont="1" applyFill="1" applyBorder="1" applyAlignment="1">
      <alignment horizontal="center" vertical="center"/>
    </xf>
    <xf numFmtId="0" fontId="8" fillId="0" borderId="9" xfId="9" applyFont="1" applyFill="1" applyBorder="1" applyAlignment="1">
      <alignment horizontal="left" vertical="center"/>
    </xf>
    <xf numFmtId="0" fontId="8" fillId="0" borderId="10" xfId="9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2" xfId="7"/>
    <cellStyle name="Normal 2 3" xfId="9"/>
    <cellStyle name="Normal 3" xfId="4"/>
    <cellStyle name="Normal 4" xfId="8"/>
    <cellStyle name="Normal 5" xfId="10"/>
    <cellStyle name="Normal 5 2" xfId="3"/>
    <cellStyle name="Normal 6" xfId="5"/>
    <cellStyle name="Normal 7" xfId="6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view="pageBreakPreview" zoomScale="115" zoomScaleNormal="100" zoomScaleSheetLayoutView="115" workbookViewId="0">
      <pane ySplit="1" topLeftCell="A110" activePane="bottomLeft" state="frozen"/>
      <selection pane="bottomLeft" activeCell="E15" sqref="E15"/>
    </sheetView>
  </sheetViews>
  <sheetFormatPr baseColWidth="10" defaultRowHeight="14.25" x14ac:dyDescent="0.2"/>
  <cols>
    <col min="1" max="1" width="11.42578125" style="3"/>
    <col min="2" max="2" width="17.7109375" style="3" customWidth="1"/>
    <col min="3" max="3" width="22.5703125" style="3" customWidth="1"/>
    <col min="4" max="4" width="14.5703125" style="3" customWidth="1"/>
    <col min="5" max="5" width="9" style="3" customWidth="1"/>
    <col min="6" max="6" width="8.28515625" style="3" customWidth="1"/>
    <col min="7" max="7" width="9.5703125" style="3" customWidth="1"/>
    <col min="8" max="8" width="9.7109375" style="3" customWidth="1"/>
    <col min="9" max="9" width="7.42578125" style="3" customWidth="1"/>
    <col min="10" max="10" width="8.85546875" style="3" customWidth="1"/>
    <col min="11" max="11" width="9" style="3" customWidth="1"/>
    <col min="12" max="12" width="9.28515625" style="3" customWidth="1"/>
    <col min="13" max="13" width="11.42578125" style="3"/>
    <col min="14" max="15" width="16.140625" style="3" customWidth="1"/>
    <col min="16" max="16384" width="11.42578125" style="3"/>
  </cols>
  <sheetData>
    <row r="1" spans="1:15" ht="50.25" customHeight="1" x14ac:dyDescent="0.2">
      <c r="A1" s="1" t="s">
        <v>9</v>
      </c>
      <c r="B1" s="1" t="s">
        <v>0</v>
      </c>
      <c r="C1" s="2" t="s">
        <v>10</v>
      </c>
      <c r="D1" s="2" t="s">
        <v>11</v>
      </c>
      <c r="E1" s="113" t="s">
        <v>59</v>
      </c>
      <c r="F1" s="113"/>
      <c r="G1" s="114" t="s">
        <v>57</v>
      </c>
      <c r="H1" s="115"/>
      <c r="I1" s="114" t="s">
        <v>58</v>
      </c>
      <c r="J1" s="115"/>
      <c r="K1" s="108" t="s">
        <v>74</v>
      </c>
      <c r="L1" s="108"/>
      <c r="M1" s="2" t="s">
        <v>8</v>
      </c>
      <c r="N1" s="1" t="s">
        <v>56</v>
      </c>
      <c r="O1" s="1" t="s">
        <v>74</v>
      </c>
    </row>
    <row r="2" spans="1:15" ht="24" customHeight="1" x14ac:dyDescent="0.2">
      <c r="A2" s="52"/>
      <c r="B2" s="35"/>
      <c r="C2" s="37"/>
      <c r="D2" s="53"/>
      <c r="E2" s="4" t="s">
        <v>12</v>
      </c>
      <c r="F2" s="5" t="s">
        <v>13</v>
      </c>
      <c r="G2" s="4" t="s">
        <v>12</v>
      </c>
      <c r="H2" s="5" t="s">
        <v>13</v>
      </c>
      <c r="I2" s="4" t="s">
        <v>12</v>
      </c>
      <c r="J2" s="5" t="s">
        <v>13</v>
      </c>
      <c r="K2" s="4" t="s">
        <v>12</v>
      </c>
      <c r="L2" s="5" t="s">
        <v>13</v>
      </c>
      <c r="M2" s="109"/>
      <c r="N2" s="110"/>
      <c r="O2" s="111"/>
    </row>
    <row r="3" spans="1:15" ht="24.95" customHeight="1" x14ac:dyDescent="0.2">
      <c r="A3" s="54">
        <v>1</v>
      </c>
      <c r="B3" s="6" t="s">
        <v>1</v>
      </c>
      <c r="C3" s="7" t="s">
        <v>15</v>
      </c>
      <c r="D3" s="8" t="s">
        <v>8</v>
      </c>
      <c r="E3" s="8">
        <f>SUM(E4:E5)</f>
        <v>0</v>
      </c>
      <c r="F3" s="8">
        <f>SUM(F4:F5)</f>
        <v>0</v>
      </c>
      <c r="G3" s="8">
        <f>SUM(G4)</f>
        <v>0</v>
      </c>
      <c r="H3" s="8">
        <f>SUM(H5+H4)</f>
        <v>0</v>
      </c>
      <c r="I3" s="8">
        <f>SUM(I5+I4)</f>
        <v>1</v>
      </c>
      <c r="J3" s="8">
        <f>SUM(J5,J4)</f>
        <v>11</v>
      </c>
      <c r="K3" s="8">
        <f>SUM(G3+I3)</f>
        <v>1</v>
      </c>
      <c r="L3" s="8">
        <f>SUM(F3,H3,J3)</f>
        <v>11</v>
      </c>
      <c r="M3" s="8">
        <f>SUM(K3+L3)</f>
        <v>12</v>
      </c>
      <c r="N3" s="89" t="s">
        <v>14</v>
      </c>
      <c r="O3" s="90">
        <v>9</v>
      </c>
    </row>
    <row r="4" spans="1:15" ht="24.95" customHeight="1" x14ac:dyDescent="0.2">
      <c r="A4" s="54"/>
      <c r="B4" s="55"/>
      <c r="C4" s="13"/>
      <c r="D4" s="10" t="s">
        <v>17</v>
      </c>
      <c r="E4" s="11">
        <v>0</v>
      </c>
      <c r="F4" s="11">
        <v>0</v>
      </c>
      <c r="G4" s="11">
        <v>0</v>
      </c>
      <c r="H4" s="11">
        <v>0</v>
      </c>
      <c r="I4" s="11">
        <v>1</v>
      </c>
      <c r="J4" s="11">
        <v>6</v>
      </c>
      <c r="K4" s="8">
        <f t="shared" ref="K4:K5" si="0">SUM(G4+I4)</f>
        <v>1</v>
      </c>
      <c r="L4" s="8">
        <v>0</v>
      </c>
      <c r="M4" s="11">
        <f>SUM(K4:L4)</f>
        <v>1</v>
      </c>
      <c r="N4" s="89" t="s">
        <v>16</v>
      </c>
      <c r="O4" s="90">
        <v>1</v>
      </c>
    </row>
    <row r="5" spans="1:15" ht="24.95" customHeight="1" x14ac:dyDescent="0.2">
      <c r="A5" s="54"/>
      <c r="B5" s="55"/>
      <c r="C5" s="13"/>
      <c r="D5" s="10" t="s">
        <v>20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5</v>
      </c>
      <c r="K5" s="8">
        <f t="shared" si="0"/>
        <v>0</v>
      </c>
      <c r="L5" s="8">
        <f>SUM(F5,H5,J5)</f>
        <v>5</v>
      </c>
      <c r="M5" s="11">
        <f t="shared" ref="M5" si="1">SUM(K5:L5)</f>
        <v>5</v>
      </c>
      <c r="N5" s="89" t="s">
        <v>19</v>
      </c>
      <c r="O5" s="90">
        <v>1</v>
      </c>
    </row>
    <row r="6" spans="1:15" ht="24.95" customHeight="1" x14ac:dyDescent="0.2">
      <c r="A6" s="54"/>
      <c r="B6" s="55"/>
      <c r="C6" s="13"/>
      <c r="D6" s="34"/>
      <c r="E6" s="34"/>
      <c r="F6" s="34"/>
      <c r="G6" s="13"/>
      <c r="H6" s="13"/>
      <c r="I6" s="13"/>
      <c r="J6" s="13"/>
      <c r="K6" s="14"/>
      <c r="L6" s="14"/>
      <c r="M6" s="13"/>
      <c r="N6" s="89" t="s">
        <v>21</v>
      </c>
      <c r="O6" s="90">
        <v>1</v>
      </c>
    </row>
    <row r="7" spans="1:15" ht="24.95" customHeight="1" x14ac:dyDescent="0.2">
      <c r="A7" s="54"/>
      <c r="B7" s="55"/>
      <c r="C7" s="13"/>
      <c r="D7" s="34"/>
      <c r="E7" s="34"/>
      <c r="F7" s="34"/>
      <c r="G7" s="34"/>
      <c r="H7" s="34"/>
      <c r="I7" s="34"/>
      <c r="J7" s="34"/>
      <c r="K7" s="34"/>
      <c r="L7" s="34"/>
      <c r="M7" s="34"/>
      <c r="N7" s="92" t="s">
        <v>8</v>
      </c>
      <c r="O7" s="93">
        <f>SUM(O3:O6)</f>
        <v>12</v>
      </c>
    </row>
    <row r="8" spans="1:15" ht="24.95" customHeight="1" x14ac:dyDescent="0.2">
      <c r="A8" s="27">
        <v>2</v>
      </c>
      <c r="B8" s="6" t="s">
        <v>2</v>
      </c>
      <c r="C8" s="28" t="s">
        <v>22</v>
      </c>
      <c r="D8" s="8" t="s">
        <v>8</v>
      </c>
      <c r="E8" s="8">
        <f>SUM(E9:E11)</f>
        <v>0</v>
      </c>
      <c r="F8" s="8">
        <f t="shared" ref="F8:J8" si="2">SUM(F9:F11)</f>
        <v>0</v>
      </c>
      <c r="G8" s="8">
        <f t="shared" si="2"/>
        <v>0</v>
      </c>
      <c r="H8" s="8">
        <f t="shared" si="2"/>
        <v>1</v>
      </c>
      <c r="I8" s="8">
        <f t="shared" si="2"/>
        <v>0</v>
      </c>
      <c r="J8" s="8">
        <f t="shared" si="2"/>
        <v>16</v>
      </c>
      <c r="K8" s="8">
        <f>SUM(G8,I8)</f>
        <v>0</v>
      </c>
      <c r="L8" s="8">
        <f>SUM(H8,J8,F8)</f>
        <v>17</v>
      </c>
      <c r="M8" s="8">
        <f>SUM(K8+L8)</f>
        <v>17</v>
      </c>
      <c r="N8" s="89" t="s">
        <v>18</v>
      </c>
      <c r="O8" s="90">
        <v>5</v>
      </c>
    </row>
    <row r="9" spans="1:15" ht="24.95" customHeight="1" x14ac:dyDescent="0.2">
      <c r="A9" s="57"/>
      <c r="B9" s="55"/>
      <c r="C9" s="13"/>
      <c r="D9" s="6" t="s">
        <v>17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10</v>
      </c>
      <c r="K9" s="11">
        <f t="shared" ref="K9:K10" si="3">SUM(G9,I9)</f>
        <v>0</v>
      </c>
      <c r="L9" s="11">
        <f t="shared" ref="L9:L10" si="4">SUM(H9,J9,F9)</f>
        <v>11</v>
      </c>
      <c r="M9" s="11">
        <f>SUM(K9:L9)</f>
        <v>11</v>
      </c>
      <c r="N9" s="89" t="s">
        <v>24</v>
      </c>
      <c r="O9" s="90">
        <v>1</v>
      </c>
    </row>
    <row r="10" spans="1:15" ht="24.95" customHeight="1" x14ac:dyDescent="0.2">
      <c r="A10" s="57"/>
      <c r="B10" s="55"/>
      <c r="C10" s="13"/>
      <c r="D10" s="6" t="s">
        <v>20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5</v>
      </c>
      <c r="K10" s="11">
        <f t="shared" si="3"/>
        <v>0</v>
      </c>
      <c r="L10" s="11">
        <f t="shared" si="4"/>
        <v>5</v>
      </c>
      <c r="M10" s="11">
        <f>SUM(K10:L10)</f>
        <v>5</v>
      </c>
      <c r="N10" s="89" t="s">
        <v>19</v>
      </c>
      <c r="O10" s="90">
        <v>6</v>
      </c>
    </row>
    <row r="11" spans="1:15" ht="24.95" customHeight="1" x14ac:dyDescent="0.2">
      <c r="A11" s="57"/>
      <c r="B11" s="55"/>
      <c r="C11" s="81"/>
      <c r="D11" s="6" t="s">
        <v>66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f t="shared" ref="K11" si="5">SUM(G11,I11)</f>
        <v>0</v>
      </c>
      <c r="L11" s="11">
        <f t="shared" ref="L11" si="6">SUM(H11,J11,F11)</f>
        <v>1</v>
      </c>
      <c r="M11" s="11">
        <f>SUM(K11:L11)</f>
        <v>1</v>
      </c>
      <c r="N11" s="89" t="s">
        <v>14</v>
      </c>
      <c r="O11" s="90">
        <v>1</v>
      </c>
    </row>
    <row r="12" spans="1:15" ht="24.95" customHeight="1" x14ac:dyDescent="0.2">
      <c r="A12" s="57"/>
      <c r="B12" s="55"/>
      <c r="C12" s="81"/>
      <c r="D12" s="58"/>
      <c r="E12" s="15"/>
      <c r="F12" s="15"/>
      <c r="G12" s="15"/>
      <c r="H12" s="15"/>
      <c r="I12" s="15"/>
      <c r="J12" s="15"/>
      <c r="K12" s="15"/>
      <c r="L12" s="15"/>
      <c r="M12" s="16"/>
      <c r="N12" s="89" t="s">
        <v>21</v>
      </c>
      <c r="O12" s="90">
        <v>2</v>
      </c>
    </row>
    <row r="13" spans="1:15" ht="24.95" customHeight="1" x14ac:dyDescent="0.2">
      <c r="A13" s="57"/>
      <c r="B13" s="59"/>
      <c r="C13" s="116"/>
      <c r="D13" s="116"/>
      <c r="E13" s="18"/>
      <c r="F13" s="18"/>
      <c r="G13" s="26"/>
      <c r="H13" s="18"/>
      <c r="I13" s="26"/>
      <c r="J13" s="26"/>
      <c r="K13" s="26"/>
      <c r="L13" s="26"/>
      <c r="M13" s="60"/>
      <c r="N13" s="92" t="s">
        <v>8</v>
      </c>
      <c r="O13" s="93">
        <f>SUM(O8:O12)</f>
        <v>15</v>
      </c>
    </row>
    <row r="14" spans="1:15" ht="24.95" customHeight="1" x14ac:dyDescent="0.2">
      <c r="A14" s="27">
        <v>3</v>
      </c>
      <c r="B14" s="19" t="s">
        <v>3</v>
      </c>
      <c r="C14" s="28" t="s">
        <v>28</v>
      </c>
      <c r="D14" s="8" t="s">
        <v>8</v>
      </c>
      <c r="E14" s="8">
        <f t="shared" ref="E14:I14" si="7">SUM(E15,E16,E17)</f>
        <v>0</v>
      </c>
      <c r="F14" s="8">
        <f t="shared" si="7"/>
        <v>0</v>
      </c>
      <c r="G14" s="8">
        <f t="shared" si="7"/>
        <v>0</v>
      </c>
      <c r="H14" s="8">
        <f t="shared" si="7"/>
        <v>0</v>
      </c>
      <c r="I14" s="8">
        <f t="shared" si="7"/>
        <v>0</v>
      </c>
      <c r="J14" s="8">
        <f>SUM(J15,J16,J17)</f>
        <v>21</v>
      </c>
      <c r="K14" s="8">
        <f>SUM(E14,G14,I14)</f>
        <v>0</v>
      </c>
      <c r="L14" s="8">
        <f>SUM(F14,H14,J14)</f>
        <v>21</v>
      </c>
      <c r="M14" s="8">
        <f>SUM(K14+L14)</f>
        <v>21</v>
      </c>
      <c r="N14" s="89" t="s">
        <v>67</v>
      </c>
      <c r="O14" s="90">
        <v>9</v>
      </c>
    </row>
    <row r="15" spans="1:15" ht="24.95" customHeight="1" x14ac:dyDescent="0.2">
      <c r="A15" s="57"/>
      <c r="B15" s="61"/>
      <c r="C15" s="61"/>
      <c r="D15" s="62" t="s">
        <v>17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6</v>
      </c>
      <c r="K15" s="11">
        <f t="shared" ref="K15:K17" si="8">SUM(E15,G15,I15)</f>
        <v>0</v>
      </c>
      <c r="L15" s="11">
        <f t="shared" ref="L15:L17" si="9">SUM(F15,H15,J15)</f>
        <v>6</v>
      </c>
      <c r="M15" s="11">
        <f>SUM(K15:L15)</f>
        <v>6</v>
      </c>
      <c r="N15" s="89" t="s">
        <v>19</v>
      </c>
      <c r="O15" s="90">
        <v>4</v>
      </c>
    </row>
    <row r="16" spans="1:15" ht="24.95" customHeight="1" x14ac:dyDescent="0.2">
      <c r="A16" s="57"/>
      <c r="B16" s="34"/>
      <c r="C16" s="13"/>
      <c r="D16" s="63" t="s">
        <v>29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7</v>
      </c>
      <c r="K16" s="11">
        <f t="shared" si="8"/>
        <v>0</v>
      </c>
      <c r="L16" s="11">
        <f t="shared" si="9"/>
        <v>7</v>
      </c>
      <c r="M16" s="11">
        <f>SUM(K16:L16)</f>
        <v>7</v>
      </c>
      <c r="N16" s="89" t="s">
        <v>14</v>
      </c>
      <c r="O16" s="90">
        <v>3</v>
      </c>
    </row>
    <row r="17" spans="1:32" ht="24.95" customHeight="1" x14ac:dyDescent="0.2">
      <c r="A17" s="57"/>
      <c r="B17" s="34"/>
      <c r="C17" s="13"/>
      <c r="D17" s="64" t="s">
        <v>72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8</v>
      </c>
      <c r="K17" s="11">
        <f t="shared" si="8"/>
        <v>0</v>
      </c>
      <c r="L17" s="11">
        <f t="shared" si="9"/>
        <v>8</v>
      </c>
      <c r="M17" s="11">
        <f>SUM(K17:L17)</f>
        <v>8</v>
      </c>
      <c r="N17" s="89" t="s">
        <v>26</v>
      </c>
      <c r="O17" s="90">
        <v>3</v>
      </c>
    </row>
    <row r="18" spans="1:32" ht="24.95" customHeight="1" x14ac:dyDescent="0.2">
      <c r="A18" s="57"/>
      <c r="B18" s="34"/>
      <c r="C18" s="81"/>
      <c r="D18" s="34"/>
      <c r="E18" s="81"/>
      <c r="F18" s="81"/>
      <c r="G18" s="81"/>
      <c r="H18" s="81"/>
      <c r="I18" s="81"/>
      <c r="J18" s="81"/>
      <c r="K18" s="81"/>
      <c r="L18" s="81"/>
      <c r="M18" s="81"/>
      <c r="N18" s="89" t="s">
        <v>98</v>
      </c>
      <c r="O18" s="90">
        <v>1</v>
      </c>
    </row>
    <row r="19" spans="1:32" ht="24.95" customHeight="1" x14ac:dyDescent="0.2">
      <c r="A19" s="57"/>
      <c r="B19" s="34"/>
      <c r="C19" s="81"/>
      <c r="D19" s="34"/>
      <c r="E19" s="81"/>
      <c r="F19" s="81"/>
      <c r="G19" s="81"/>
      <c r="H19" s="81"/>
      <c r="I19" s="81"/>
      <c r="J19" s="81"/>
      <c r="K19" s="81"/>
      <c r="L19" s="81"/>
      <c r="M19" s="81"/>
      <c r="N19" s="89" t="s">
        <v>32</v>
      </c>
      <c r="O19" s="90">
        <v>1</v>
      </c>
    </row>
    <row r="20" spans="1:32" ht="24.95" customHeight="1" x14ac:dyDescent="0.2">
      <c r="A20" s="57"/>
      <c r="B20" s="34"/>
      <c r="C20" s="1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92" t="s">
        <v>8</v>
      </c>
      <c r="O20" s="93">
        <f>SUM(O14:O19)</f>
        <v>21</v>
      </c>
    </row>
    <row r="21" spans="1:32" ht="24.95" customHeight="1" x14ac:dyDescent="0.2">
      <c r="A21" s="57"/>
      <c r="B21" s="13"/>
      <c r="C21" s="28" t="s">
        <v>81</v>
      </c>
      <c r="D21" s="8" t="s">
        <v>8</v>
      </c>
      <c r="E21" s="8">
        <f t="shared" ref="E21:J21" si="10">SUM(E22:E22)</f>
        <v>0</v>
      </c>
      <c r="F21" s="8">
        <f t="shared" si="10"/>
        <v>0</v>
      </c>
      <c r="G21" s="8">
        <f t="shared" si="10"/>
        <v>0</v>
      </c>
      <c r="H21" s="8">
        <f t="shared" si="10"/>
        <v>0</v>
      </c>
      <c r="I21" s="8">
        <f t="shared" si="10"/>
        <v>0</v>
      </c>
      <c r="J21" s="8">
        <f t="shared" si="10"/>
        <v>1</v>
      </c>
      <c r="K21" s="8">
        <f>SUM(G21+I21)</f>
        <v>0</v>
      </c>
      <c r="L21" s="8">
        <f>SUM(H21+J21)</f>
        <v>1</v>
      </c>
      <c r="M21" s="8">
        <f>SUM(K21+L21)</f>
        <v>1</v>
      </c>
      <c r="N21" s="89" t="s">
        <v>21</v>
      </c>
      <c r="O21" s="90">
        <v>1</v>
      </c>
    </row>
    <row r="22" spans="1:32" ht="24.95" customHeight="1" x14ac:dyDescent="0.2">
      <c r="A22" s="57"/>
      <c r="B22" s="34"/>
      <c r="C22" s="13"/>
      <c r="D22" s="62" t="s">
        <v>17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</v>
      </c>
      <c r="K22" s="11">
        <f>SUM(E22,G22,I22)</f>
        <v>0</v>
      </c>
      <c r="L22" s="11">
        <f>SUM(J22)</f>
        <v>1</v>
      </c>
      <c r="M22" s="11">
        <f>SUM(K22+L22)</f>
        <v>1</v>
      </c>
      <c r="N22" s="89"/>
      <c r="O22" s="90"/>
    </row>
    <row r="23" spans="1:32" ht="24.95" customHeight="1" x14ac:dyDescent="0.2">
      <c r="A23" s="65"/>
      <c r="B23" s="26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92" t="s">
        <v>8</v>
      </c>
      <c r="O23" s="93">
        <f>SUM(O21:O22)</f>
        <v>1</v>
      </c>
    </row>
    <row r="24" spans="1:32" ht="24.95" customHeight="1" x14ac:dyDescent="0.2">
      <c r="A24" s="27">
        <v>4</v>
      </c>
      <c r="B24" s="19" t="s">
        <v>4</v>
      </c>
      <c r="C24" s="66" t="s">
        <v>68</v>
      </c>
      <c r="D24" s="8" t="s">
        <v>8</v>
      </c>
      <c r="E24" s="8">
        <f>SUM(E25)</f>
        <v>0</v>
      </c>
      <c r="F24" s="8">
        <f t="shared" ref="F24:J24" si="11">SUM(F25)</f>
        <v>0</v>
      </c>
      <c r="G24" s="8">
        <f t="shared" si="11"/>
        <v>0</v>
      </c>
      <c r="H24" s="8">
        <f t="shared" si="11"/>
        <v>8</v>
      </c>
      <c r="I24" s="8">
        <f t="shared" si="11"/>
        <v>0</v>
      </c>
      <c r="J24" s="8">
        <f t="shared" si="11"/>
        <v>7</v>
      </c>
      <c r="K24" s="8">
        <f>SUM(G24+I24)</f>
        <v>0</v>
      </c>
      <c r="L24" s="8">
        <f>SUM(H24+J24)</f>
        <v>15</v>
      </c>
      <c r="M24" s="21">
        <f>SUM(K24+L24)</f>
        <v>15</v>
      </c>
      <c r="N24" s="89" t="s">
        <v>19</v>
      </c>
      <c r="O24" s="90">
        <v>5</v>
      </c>
    </row>
    <row r="25" spans="1:32" ht="24.95" customHeight="1" x14ac:dyDescent="0.2">
      <c r="A25" s="57"/>
      <c r="B25" s="34"/>
      <c r="C25" s="13"/>
      <c r="D25" s="6" t="s">
        <v>23</v>
      </c>
      <c r="E25" s="11">
        <v>0</v>
      </c>
      <c r="F25" s="11">
        <v>0</v>
      </c>
      <c r="G25" s="11">
        <v>0</v>
      </c>
      <c r="H25" s="11">
        <v>8</v>
      </c>
      <c r="I25" s="11">
        <v>0</v>
      </c>
      <c r="J25" s="11">
        <v>7</v>
      </c>
      <c r="K25" s="11">
        <f>SUM(E25,G25,I25)</f>
        <v>0</v>
      </c>
      <c r="L25" s="11">
        <f>SUM(F25,H25,J25)</f>
        <v>15</v>
      </c>
      <c r="M25" s="67">
        <f>SUM(K25:L25)</f>
        <v>15</v>
      </c>
      <c r="N25" s="89" t="s">
        <v>14</v>
      </c>
      <c r="O25" s="90">
        <v>5</v>
      </c>
    </row>
    <row r="26" spans="1:32" ht="24.95" customHeight="1" x14ac:dyDescent="0.2">
      <c r="A26" s="57"/>
      <c r="B26" s="34"/>
      <c r="C26" s="34"/>
      <c r="D26" s="34"/>
      <c r="E26" s="34"/>
      <c r="F26" s="34"/>
      <c r="G26" s="34"/>
      <c r="H26" s="34"/>
      <c r="I26" s="34"/>
      <c r="J26" s="13"/>
      <c r="K26" s="34"/>
      <c r="L26" s="34"/>
      <c r="M26" s="34"/>
      <c r="N26" s="89" t="s">
        <v>21</v>
      </c>
      <c r="O26" s="90">
        <v>4</v>
      </c>
    </row>
    <row r="27" spans="1:32" ht="24.95" customHeight="1" x14ac:dyDescent="0.2">
      <c r="A27" s="57"/>
      <c r="B27" s="34"/>
      <c r="C27" s="34"/>
      <c r="D27" s="34"/>
      <c r="E27" s="34"/>
      <c r="F27" s="34"/>
      <c r="G27" s="34"/>
      <c r="H27" s="34"/>
      <c r="I27" s="34"/>
      <c r="J27" s="13"/>
      <c r="K27" s="34"/>
      <c r="L27" s="34"/>
      <c r="M27" s="34"/>
      <c r="N27" s="89" t="s">
        <v>36</v>
      </c>
      <c r="O27" s="90">
        <v>1</v>
      </c>
    </row>
    <row r="28" spans="1:32" ht="24.95" customHeight="1" x14ac:dyDescent="0.2">
      <c r="A28" s="57"/>
      <c r="B28" s="34"/>
      <c r="C28" s="1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92" t="s">
        <v>8</v>
      </c>
      <c r="O28" s="93">
        <f>SUM(O24:O27)</f>
        <v>15</v>
      </c>
    </row>
    <row r="29" spans="1:32" ht="24.95" customHeight="1" x14ac:dyDescent="0.2">
      <c r="A29" s="57"/>
      <c r="B29" s="34"/>
      <c r="C29" s="22" t="s">
        <v>69</v>
      </c>
      <c r="D29" s="8" t="s">
        <v>8</v>
      </c>
      <c r="E29" s="8">
        <f t="shared" ref="E29:J29" si="12">SUM(E30:E34)</f>
        <v>0</v>
      </c>
      <c r="F29" s="8">
        <f t="shared" si="12"/>
        <v>0</v>
      </c>
      <c r="G29" s="8">
        <f t="shared" si="12"/>
        <v>0</v>
      </c>
      <c r="H29" s="8">
        <f t="shared" si="12"/>
        <v>0</v>
      </c>
      <c r="I29" s="8">
        <f t="shared" si="12"/>
        <v>0</v>
      </c>
      <c r="J29" s="8">
        <f t="shared" si="12"/>
        <v>15</v>
      </c>
      <c r="K29" s="8">
        <f>SUM(G29+I29)</f>
        <v>0</v>
      </c>
      <c r="L29" s="8">
        <f>SUM(H29+J29)</f>
        <v>15</v>
      </c>
      <c r="M29" s="8">
        <f>SUM(K29+L29)</f>
        <v>15</v>
      </c>
      <c r="N29" s="89" t="s">
        <v>21</v>
      </c>
      <c r="O29" s="90">
        <v>5</v>
      </c>
    </row>
    <row r="30" spans="1:32" ht="24.95" customHeight="1" x14ac:dyDescent="0.2">
      <c r="A30" s="57"/>
      <c r="B30" s="34"/>
      <c r="C30" s="13"/>
      <c r="D30" s="6" t="s">
        <v>17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</v>
      </c>
      <c r="K30" s="11">
        <f t="shared" ref="K30:K32" si="13">SUM(G30+I30)</f>
        <v>0</v>
      </c>
      <c r="L30" s="11">
        <f t="shared" ref="L30:L32" si="14">SUM(H30+J30)</f>
        <v>3</v>
      </c>
      <c r="M30" s="11">
        <f t="shared" ref="M30:M34" si="15">SUM(K30:L30)</f>
        <v>3</v>
      </c>
      <c r="N30" s="89" t="s">
        <v>16</v>
      </c>
      <c r="O30" s="90">
        <v>3</v>
      </c>
    </row>
    <row r="31" spans="1:32" ht="24.95" customHeight="1" x14ac:dyDescent="0.2">
      <c r="A31" s="57"/>
      <c r="B31" s="34"/>
      <c r="C31" s="13"/>
      <c r="D31" s="6" t="s">
        <v>20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f t="shared" si="13"/>
        <v>0</v>
      </c>
      <c r="L31" s="11">
        <f t="shared" si="14"/>
        <v>1</v>
      </c>
      <c r="M31" s="11">
        <f t="shared" si="15"/>
        <v>1</v>
      </c>
      <c r="N31" s="89" t="s">
        <v>18</v>
      </c>
      <c r="O31" s="90">
        <v>3</v>
      </c>
    </row>
    <row r="32" spans="1:32" ht="24.95" customHeight="1" x14ac:dyDescent="0.2">
      <c r="A32" s="57"/>
      <c r="B32" s="34"/>
      <c r="C32" s="13"/>
      <c r="D32" s="6" t="s">
        <v>66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9</v>
      </c>
      <c r="K32" s="11">
        <f t="shared" si="13"/>
        <v>0</v>
      </c>
      <c r="L32" s="11">
        <f t="shared" si="14"/>
        <v>9</v>
      </c>
      <c r="M32" s="11">
        <f t="shared" si="15"/>
        <v>9</v>
      </c>
      <c r="N32" s="89" t="s">
        <v>14</v>
      </c>
      <c r="O32" s="90">
        <v>3</v>
      </c>
      <c r="V32" s="20"/>
      <c r="W32" s="12"/>
      <c r="X32" s="12"/>
      <c r="Y32" s="12"/>
      <c r="Z32" s="12"/>
      <c r="AA32" s="9"/>
      <c r="AB32" s="9"/>
      <c r="AC32" s="13"/>
      <c r="AD32" s="9"/>
      <c r="AE32" s="9"/>
      <c r="AF32" s="9"/>
    </row>
    <row r="33" spans="1:32" ht="24.95" customHeight="1" x14ac:dyDescent="0.2">
      <c r="A33" s="57"/>
      <c r="B33" s="34"/>
      <c r="C33" s="13"/>
      <c r="D33" s="6" t="s">
        <v>33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</v>
      </c>
      <c r="K33" s="11">
        <f t="shared" ref="K33" si="16">SUM(G33+I33)</f>
        <v>0</v>
      </c>
      <c r="L33" s="11">
        <f t="shared" ref="L33" si="17">SUM(H33+J33)</f>
        <v>1</v>
      </c>
      <c r="M33" s="11">
        <f t="shared" si="15"/>
        <v>1</v>
      </c>
      <c r="N33" s="89" t="s">
        <v>19</v>
      </c>
      <c r="O33" s="90">
        <v>1</v>
      </c>
      <c r="V33" s="20"/>
      <c r="W33" s="12"/>
      <c r="X33" s="12"/>
      <c r="Y33" s="12"/>
      <c r="Z33" s="12"/>
      <c r="AA33" s="9"/>
      <c r="AB33" s="9"/>
      <c r="AC33" s="13"/>
      <c r="AD33" s="9"/>
      <c r="AE33" s="9"/>
      <c r="AF33" s="9"/>
    </row>
    <row r="34" spans="1:32" ht="24.95" customHeight="1" x14ac:dyDescent="0.2">
      <c r="A34" s="57"/>
      <c r="B34" s="34"/>
      <c r="C34" s="13"/>
      <c r="D34" s="6" t="s">
        <v>77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1</v>
      </c>
      <c r="K34" s="11">
        <f t="shared" ref="K34" si="18">SUM(G34+I34)</f>
        <v>0</v>
      </c>
      <c r="L34" s="11">
        <f t="shared" ref="L34" si="19">SUM(H34+J34)</f>
        <v>1</v>
      </c>
      <c r="M34" s="11">
        <f t="shared" si="15"/>
        <v>1</v>
      </c>
      <c r="N34" s="91"/>
      <c r="O34" s="91"/>
      <c r="V34" s="20"/>
      <c r="W34" s="12"/>
      <c r="X34" s="12"/>
      <c r="Y34" s="12"/>
      <c r="Z34" s="12"/>
      <c r="AA34" s="9"/>
      <c r="AB34" s="9"/>
      <c r="AC34" s="13"/>
      <c r="AD34" s="9"/>
      <c r="AE34" s="9"/>
      <c r="AF34" s="9"/>
    </row>
    <row r="35" spans="1:32" ht="24.95" customHeight="1" x14ac:dyDescent="0.2">
      <c r="A35" s="57"/>
      <c r="B35" s="34"/>
      <c r="C35" s="116"/>
      <c r="D35" s="116"/>
      <c r="E35" s="18"/>
      <c r="F35" s="18"/>
      <c r="G35" s="26"/>
      <c r="H35" s="26"/>
      <c r="I35" s="26"/>
      <c r="J35" s="18"/>
      <c r="K35" s="26"/>
      <c r="L35" s="26"/>
      <c r="M35" s="26"/>
      <c r="N35" s="92" t="s">
        <v>8</v>
      </c>
      <c r="O35" s="93">
        <f>SUM(O29:O33)</f>
        <v>15</v>
      </c>
      <c r="V35" s="20"/>
      <c r="W35" s="12"/>
      <c r="X35" s="12"/>
      <c r="Y35" s="12"/>
      <c r="Z35" s="12"/>
      <c r="AA35" s="9"/>
      <c r="AB35" s="9"/>
      <c r="AC35" s="13"/>
      <c r="AD35" s="9"/>
      <c r="AE35" s="9"/>
      <c r="AF35" s="9"/>
    </row>
    <row r="36" spans="1:32" ht="24.95" customHeight="1" x14ac:dyDescent="0.2">
      <c r="A36" s="57"/>
      <c r="B36" s="69"/>
      <c r="C36" s="22" t="s">
        <v>70</v>
      </c>
      <c r="D36" s="8" t="s">
        <v>8</v>
      </c>
      <c r="E36" s="8">
        <f>SUM(E37:E43)</f>
        <v>0</v>
      </c>
      <c r="F36" s="8">
        <f t="shared" ref="F36:J36" si="20">SUM(F37:F43)</f>
        <v>1</v>
      </c>
      <c r="G36" s="8">
        <f t="shared" si="20"/>
        <v>0</v>
      </c>
      <c r="H36" s="8">
        <f t="shared" si="20"/>
        <v>0</v>
      </c>
      <c r="I36" s="8">
        <f t="shared" si="20"/>
        <v>1</v>
      </c>
      <c r="J36" s="8">
        <f t="shared" si="20"/>
        <v>52</v>
      </c>
      <c r="K36" s="8">
        <f>SUM(G36,I36,E36)</f>
        <v>1</v>
      </c>
      <c r="L36" s="8">
        <f>SUM(H36,J36,F36)</f>
        <v>53</v>
      </c>
      <c r="M36" s="8">
        <f>SUM(K36+L36)</f>
        <v>54</v>
      </c>
      <c r="N36" s="89" t="s">
        <v>14</v>
      </c>
      <c r="O36" s="90">
        <v>31</v>
      </c>
    </row>
    <row r="37" spans="1:32" ht="24.95" customHeight="1" x14ac:dyDescent="0.2">
      <c r="A37" s="57"/>
      <c r="B37" s="34"/>
      <c r="C37" s="13"/>
      <c r="D37" s="6" t="s">
        <v>17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1">
        <v>23</v>
      </c>
      <c r="K37" s="11">
        <f t="shared" ref="K37:K38" si="21">SUM(G37+I37)</f>
        <v>1</v>
      </c>
      <c r="L37" s="11">
        <f t="shared" ref="L37:L38" si="22">SUM(H37+J37)</f>
        <v>23</v>
      </c>
      <c r="M37" s="11">
        <f t="shared" ref="M37:M42" si="23">SUM(K37:L37)</f>
        <v>24</v>
      </c>
      <c r="N37" s="89" t="s">
        <v>19</v>
      </c>
      <c r="O37" s="90">
        <v>18</v>
      </c>
    </row>
    <row r="38" spans="1:32" ht="24.95" customHeight="1" x14ac:dyDescent="0.2">
      <c r="A38" s="57"/>
      <c r="B38" s="34"/>
      <c r="C38" s="13"/>
      <c r="D38" s="6" t="s">
        <v>20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4</v>
      </c>
      <c r="K38" s="11">
        <f t="shared" si="21"/>
        <v>0</v>
      </c>
      <c r="L38" s="11">
        <f t="shared" si="22"/>
        <v>4</v>
      </c>
      <c r="M38" s="11">
        <f t="shared" si="23"/>
        <v>4</v>
      </c>
      <c r="N38" s="89" t="s">
        <v>21</v>
      </c>
      <c r="O38" s="90">
        <v>5</v>
      </c>
    </row>
    <row r="39" spans="1:32" ht="24.95" customHeight="1" x14ac:dyDescent="0.2">
      <c r="A39" s="57"/>
      <c r="B39" s="34"/>
      <c r="C39" s="13"/>
      <c r="D39" s="6" t="s">
        <v>72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3</v>
      </c>
      <c r="K39" s="11">
        <f t="shared" ref="K39:K41" si="24">SUM(G39+I39)</f>
        <v>0</v>
      </c>
      <c r="L39" s="11">
        <f t="shared" ref="L39:L41" si="25">SUM(H39+J39)</f>
        <v>3</v>
      </c>
      <c r="M39" s="11">
        <f t="shared" si="23"/>
        <v>3</v>
      </c>
      <c r="N39" s="89" t="s">
        <v>31</v>
      </c>
      <c r="O39" s="90">
        <v>3</v>
      </c>
    </row>
    <row r="40" spans="1:32" ht="24.95" customHeight="1" x14ac:dyDescent="0.2">
      <c r="A40" s="57"/>
      <c r="B40" s="34"/>
      <c r="C40" s="13"/>
      <c r="D40" s="6" t="s">
        <v>66</v>
      </c>
      <c r="E40" s="11">
        <v>0</v>
      </c>
      <c r="F40" s="11">
        <v>1</v>
      </c>
      <c r="G40" s="11">
        <v>0</v>
      </c>
      <c r="H40" s="11">
        <v>0</v>
      </c>
      <c r="I40" s="11">
        <v>0</v>
      </c>
      <c r="J40" s="11">
        <v>17</v>
      </c>
      <c r="K40" s="11">
        <f t="shared" si="24"/>
        <v>0</v>
      </c>
      <c r="L40" s="11">
        <f t="shared" si="25"/>
        <v>17</v>
      </c>
      <c r="M40" s="11">
        <f t="shared" si="23"/>
        <v>17</v>
      </c>
      <c r="N40" s="89" t="s">
        <v>27</v>
      </c>
      <c r="O40" s="90">
        <v>2</v>
      </c>
    </row>
    <row r="41" spans="1:32" ht="24.95" customHeight="1" x14ac:dyDescent="0.2">
      <c r="A41" s="57"/>
      <c r="B41" s="34"/>
      <c r="C41" s="68"/>
      <c r="D41" s="6" t="s">
        <v>76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</v>
      </c>
      <c r="K41" s="11">
        <f t="shared" si="24"/>
        <v>0</v>
      </c>
      <c r="L41" s="11">
        <f t="shared" si="25"/>
        <v>2</v>
      </c>
      <c r="M41" s="11">
        <f t="shared" si="23"/>
        <v>2</v>
      </c>
      <c r="N41" s="89" t="s">
        <v>18</v>
      </c>
      <c r="O41" s="90">
        <v>4</v>
      </c>
    </row>
    <row r="42" spans="1:32" ht="24.95" customHeight="1" x14ac:dyDescent="0.2">
      <c r="A42" s="57"/>
      <c r="B42" s="34"/>
      <c r="C42" s="68"/>
      <c r="D42" s="6" t="s">
        <v>33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f t="shared" ref="K42" si="26">SUM(G42+I42)</f>
        <v>0</v>
      </c>
      <c r="L42" s="11">
        <f t="shared" ref="L42" si="27">SUM(H42+J42)</f>
        <v>1</v>
      </c>
      <c r="M42" s="11">
        <f t="shared" si="23"/>
        <v>1</v>
      </c>
      <c r="N42" s="89" t="s">
        <v>43</v>
      </c>
      <c r="O42" s="90">
        <v>1</v>
      </c>
    </row>
    <row r="43" spans="1:32" ht="24.95" customHeight="1" x14ac:dyDescent="0.2">
      <c r="A43" s="57"/>
      <c r="B43" s="34"/>
      <c r="C43" s="68"/>
      <c r="D43" s="6" t="s">
        <v>34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2</v>
      </c>
      <c r="K43" s="11">
        <f t="shared" ref="K43" si="28">SUM(G43+I43)</f>
        <v>0</v>
      </c>
      <c r="L43" s="11">
        <f>SUM(H43+J43)</f>
        <v>2</v>
      </c>
      <c r="M43" s="11">
        <f t="shared" ref="M43" si="29">SUM(K43:L43)</f>
        <v>2</v>
      </c>
      <c r="N43" s="94" t="s">
        <v>99</v>
      </c>
      <c r="O43" s="94">
        <v>1</v>
      </c>
    </row>
    <row r="44" spans="1:32" ht="24.95" customHeight="1" x14ac:dyDescent="0.2">
      <c r="A44" s="65"/>
      <c r="B44" s="26"/>
      <c r="C44" s="116"/>
      <c r="D44" s="116"/>
      <c r="E44" s="18"/>
      <c r="F44" s="18"/>
      <c r="G44" s="26"/>
      <c r="H44" s="26"/>
      <c r="I44" s="26"/>
      <c r="J44" s="18"/>
      <c r="K44" s="26"/>
      <c r="L44" s="26"/>
      <c r="M44" s="26"/>
      <c r="N44" s="89" t="s">
        <v>8</v>
      </c>
      <c r="O44" s="93">
        <f>SUM(O36:O43)</f>
        <v>65</v>
      </c>
    </row>
    <row r="45" spans="1:32" ht="24.95" customHeight="1" x14ac:dyDescent="0.2">
      <c r="A45" s="27">
        <v>5</v>
      </c>
      <c r="B45" s="35" t="s">
        <v>5</v>
      </c>
      <c r="C45" s="117" t="s">
        <v>38</v>
      </c>
      <c r="D45" s="118"/>
      <c r="E45" s="8">
        <f t="shared" ref="E45:J45" si="30">SUM(E46:E50)</f>
        <v>0</v>
      </c>
      <c r="F45" s="8">
        <f t="shared" si="30"/>
        <v>2</v>
      </c>
      <c r="G45" s="8">
        <f t="shared" si="30"/>
        <v>0</v>
      </c>
      <c r="H45" s="8">
        <f t="shared" si="30"/>
        <v>3</v>
      </c>
      <c r="I45" s="8">
        <f t="shared" si="30"/>
        <v>0</v>
      </c>
      <c r="J45" s="8">
        <f t="shared" si="30"/>
        <v>15</v>
      </c>
      <c r="K45" s="8">
        <f>SUM(E45,G45,I45)</f>
        <v>0</v>
      </c>
      <c r="L45" s="8">
        <f>SUM(F45,H45,J45)</f>
        <v>20</v>
      </c>
      <c r="M45" s="8">
        <f>SUM(K45+L45)</f>
        <v>20</v>
      </c>
      <c r="N45" s="89" t="s">
        <v>18</v>
      </c>
      <c r="O45" s="90">
        <v>3</v>
      </c>
    </row>
    <row r="46" spans="1:32" ht="24.95" customHeight="1" x14ac:dyDescent="0.2">
      <c r="A46" s="57"/>
      <c r="B46" s="55"/>
      <c r="C46" s="13"/>
      <c r="D46" s="62" t="s">
        <v>17</v>
      </c>
      <c r="E46" s="11">
        <v>0</v>
      </c>
      <c r="F46" s="11">
        <v>2</v>
      </c>
      <c r="G46" s="11">
        <v>0</v>
      </c>
      <c r="H46" s="11">
        <v>3</v>
      </c>
      <c r="I46" s="11">
        <v>0</v>
      </c>
      <c r="J46" s="11">
        <v>9</v>
      </c>
      <c r="K46" s="11">
        <f>SUM(G46,I46)</f>
        <v>0</v>
      </c>
      <c r="L46" s="11">
        <f xml:space="preserve"> SUM(H46,J46,F46)</f>
        <v>14</v>
      </c>
      <c r="M46" s="11">
        <f>SUM(K46:L46)</f>
        <v>14</v>
      </c>
      <c r="N46" s="89" t="s">
        <v>14</v>
      </c>
      <c r="O46" s="90">
        <v>3</v>
      </c>
    </row>
    <row r="47" spans="1:32" ht="24.95" customHeight="1" x14ac:dyDescent="0.2">
      <c r="A47" s="57"/>
      <c r="B47" s="55"/>
      <c r="C47" s="13"/>
      <c r="D47" s="63" t="s">
        <v>23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f>SUM(G47,I47)</f>
        <v>0</v>
      </c>
      <c r="L47" s="11">
        <f xml:space="preserve"> SUM(H47,J47)</f>
        <v>1</v>
      </c>
      <c r="M47" s="11">
        <f>SUM(K47:L47)</f>
        <v>1</v>
      </c>
      <c r="N47" s="89" t="s">
        <v>32</v>
      </c>
      <c r="O47" s="90">
        <v>2</v>
      </c>
    </row>
    <row r="48" spans="1:32" ht="24.95" customHeight="1" x14ac:dyDescent="0.2">
      <c r="A48" s="57"/>
      <c r="B48" s="55"/>
      <c r="C48" s="13"/>
      <c r="D48" s="70" t="s">
        <v>34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3</v>
      </c>
      <c r="K48" s="11">
        <f>SUM(G48,I48)</f>
        <v>0</v>
      </c>
      <c r="L48" s="11">
        <f xml:space="preserve"> SUM(H48,J48)</f>
        <v>3</v>
      </c>
      <c r="M48" s="11">
        <f>SUM(K48:L48)</f>
        <v>3</v>
      </c>
      <c r="N48" s="89" t="s">
        <v>95</v>
      </c>
      <c r="O48" s="90">
        <v>4</v>
      </c>
    </row>
    <row r="49" spans="1:15" ht="24.95" customHeight="1" x14ac:dyDescent="0.2">
      <c r="A49" s="57"/>
      <c r="B49" s="55"/>
      <c r="C49" s="13"/>
      <c r="D49" s="88" t="s">
        <v>33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1</v>
      </c>
      <c r="K49" s="11">
        <f t="shared" ref="K49:K50" si="31">SUM(G49,I49)</f>
        <v>0</v>
      </c>
      <c r="L49" s="11">
        <f xml:space="preserve"> SUM(H49,J49)</f>
        <v>1</v>
      </c>
      <c r="M49" s="11">
        <f t="shared" ref="M49:M50" si="32">SUM(K49:L49)</f>
        <v>1</v>
      </c>
      <c r="N49" s="89" t="s">
        <v>19</v>
      </c>
      <c r="O49" s="90">
        <v>1</v>
      </c>
    </row>
    <row r="50" spans="1:15" ht="24.95" customHeight="1" x14ac:dyDescent="0.2">
      <c r="A50" s="57"/>
      <c r="B50" s="55"/>
      <c r="C50" s="34"/>
      <c r="D50" s="6" t="s">
        <v>39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11">
        <v>1</v>
      </c>
      <c r="K50" s="11">
        <f t="shared" si="31"/>
        <v>0</v>
      </c>
      <c r="L50" s="11">
        <f xml:space="preserve"> SUM(H50,J50)</f>
        <v>1</v>
      </c>
      <c r="M50" s="11">
        <f t="shared" si="32"/>
        <v>1</v>
      </c>
      <c r="N50" s="89" t="s">
        <v>75</v>
      </c>
      <c r="O50" s="90">
        <v>1</v>
      </c>
    </row>
    <row r="51" spans="1:15" ht="24.95" customHeight="1" x14ac:dyDescent="0.2">
      <c r="A51" s="57"/>
      <c r="B51" s="55"/>
      <c r="C51" s="34"/>
      <c r="D51" s="58"/>
      <c r="E51" s="85"/>
      <c r="F51" s="85"/>
      <c r="G51" s="85"/>
      <c r="H51" s="85"/>
      <c r="I51" s="85"/>
      <c r="J51" s="15"/>
      <c r="K51" s="15"/>
      <c r="L51" s="15"/>
      <c r="M51" s="16"/>
      <c r="N51" s="89" t="s">
        <v>35</v>
      </c>
      <c r="O51" s="90">
        <v>1</v>
      </c>
    </row>
    <row r="52" spans="1:15" ht="24.95" customHeight="1" x14ac:dyDescent="0.2">
      <c r="A52" s="57"/>
      <c r="B52" s="55"/>
      <c r="C52" s="34"/>
      <c r="D52" s="34"/>
      <c r="E52" s="86"/>
      <c r="F52" s="86"/>
      <c r="G52" s="86"/>
      <c r="H52" s="86"/>
      <c r="I52" s="86"/>
      <c r="J52" s="81"/>
      <c r="K52" s="81"/>
      <c r="L52" s="81"/>
      <c r="M52" s="17"/>
      <c r="N52" s="89" t="s">
        <v>93</v>
      </c>
      <c r="O52" s="90">
        <v>1</v>
      </c>
    </row>
    <row r="53" spans="1:15" ht="24.95" customHeight="1" x14ac:dyDescent="0.2">
      <c r="A53" s="57"/>
      <c r="B53" s="55"/>
      <c r="C53" s="34"/>
      <c r="D53" s="34"/>
      <c r="E53" s="86"/>
      <c r="F53" s="86"/>
      <c r="G53" s="86"/>
      <c r="H53" s="86"/>
      <c r="I53" s="86"/>
      <c r="J53" s="81"/>
      <c r="K53" s="81"/>
      <c r="L53" s="81"/>
      <c r="M53" s="17"/>
      <c r="N53" s="89" t="s">
        <v>92</v>
      </c>
      <c r="O53" s="90">
        <v>1</v>
      </c>
    </row>
    <row r="54" spans="1:15" ht="24.95" customHeight="1" x14ac:dyDescent="0.2">
      <c r="A54" s="57"/>
      <c r="B54" s="55"/>
      <c r="C54" s="34"/>
      <c r="D54" s="34"/>
      <c r="E54" s="86"/>
      <c r="F54" s="86"/>
      <c r="G54" s="86"/>
      <c r="H54" s="86"/>
      <c r="I54" s="86"/>
      <c r="J54" s="81"/>
      <c r="K54" s="81"/>
      <c r="L54" s="81"/>
      <c r="M54" s="17"/>
      <c r="N54" s="89" t="s">
        <v>91</v>
      </c>
      <c r="O54" s="90">
        <v>1</v>
      </c>
    </row>
    <row r="55" spans="1:15" ht="24.95" customHeight="1" x14ac:dyDescent="0.2">
      <c r="A55" s="57"/>
      <c r="B55" s="55"/>
      <c r="C55" s="34"/>
      <c r="D55" s="34"/>
      <c r="E55" s="86"/>
      <c r="F55" s="86"/>
      <c r="G55" s="86"/>
      <c r="H55" s="86"/>
      <c r="I55" s="86"/>
      <c r="J55" s="81"/>
      <c r="K55" s="81"/>
      <c r="L55" s="81"/>
      <c r="M55" s="17"/>
      <c r="N55" s="89" t="s">
        <v>90</v>
      </c>
      <c r="O55" s="90">
        <v>1</v>
      </c>
    </row>
    <row r="56" spans="1:15" ht="24.95" customHeight="1" x14ac:dyDescent="0.2">
      <c r="A56" s="57"/>
      <c r="B56" s="55"/>
      <c r="C56" s="34"/>
      <c r="D56" s="34"/>
      <c r="E56" s="86"/>
      <c r="F56" s="86"/>
      <c r="G56" s="86"/>
      <c r="H56" s="86"/>
      <c r="I56" s="86"/>
      <c r="J56" s="81"/>
      <c r="K56" s="81"/>
      <c r="L56" s="81"/>
      <c r="M56" s="17"/>
      <c r="N56" s="89" t="s">
        <v>89</v>
      </c>
      <c r="O56" s="90">
        <v>1</v>
      </c>
    </row>
    <row r="57" spans="1:15" ht="24.95" customHeight="1" x14ac:dyDescent="0.2">
      <c r="A57" s="57"/>
      <c r="B57" s="55"/>
      <c r="C57" s="34"/>
      <c r="D57" s="34"/>
      <c r="E57" s="86"/>
      <c r="F57" s="86"/>
      <c r="G57" s="86"/>
      <c r="H57" s="86"/>
      <c r="I57" s="86"/>
      <c r="J57" s="81"/>
      <c r="K57" s="81"/>
      <c r="L57" s="81"/>
      <c r="M57" s="17"/>
      <c r="N57" s="89" t="s">
        <v>88</v>
      </c>
      <c r="O57" s="90">
        <v>1</v>
      </c>
    </row>
    <row r="58" spans="1:15" ht="24.95" customHeight="1" x14ac:dyDescent="0.2">
      <c r="A58" s="57"/>
      <c r="B58" s="55"/>
      <c r="C58" s="34"/>
      <c r="D58" s="34"/>
      <c r="E58" s="86"/>
      <c r="F58" s="86"/>
      <c r="G58" s="86"/>
      <c r="H58" s="86"/>
      <c r="I58" s="86"/>
      <c r="J58" s="81"/>
      <c r="K58" s="81"/>
      <c r="L58" s="81"/>
      <c r="M58" s="17"/>
      <c r="N58" s="91"/>
      <c r="O58" s="91"/>
    </row>
    <row r="59" spans="1:15" ht="24.95" customHeight="1" x14ac:dyDescent="0.2">
      <c r="A59" s="65"/>
      <c r="B59" s="59"/>
      <c r="C59" s="25"/>
      <c r="D59" s="26"/>
      <c r="E59" s="26"/>
      <c r="F59" s="26"/>
      <c r="G59" s="26"/>
      <c r="H59" s="26"/>
      <c r="I59" s="26"/>
      <c r="J59" s="87"/>
      <c r="K59" s="87"/>
      <c r="L59" s="87"/>
      <c r="M59" s="38"/>
      <c r="N59" s="92" t="s">
        <v>8</v>
      </c>
      <c r="O59" s="93">
        <f>SUM(O45:O57)</f>
        <v>21</v>
      </c>
    </row>
    <row r="60" spans="1:15" ht="24.95" customHeight="1" x14ac:dyDescent="0.2">
      <c r="A60" s="27">
        <v>6</v>
      </c>
      <c r="B60" s="10" t="s">
        <v>6</v>
      </c>
      <c r="C60" s="28" t="s">
        <v>41</v>
      </c>
      <c r="D60" s="8" t="s">
        <v>8</v>
      </c>
      <c r="E60" s="21">
        <f t="shared" ref="E60:J60" si="33">SUM(E61)</f>
        <v>0</v>
      </c>
      <c r="F60" s="29">
        <f t="shared" si="33"/>
        <v>0</v>
      </c>
      <c r="G60" s="30">
        <f t="shared" si="33"/>
        <v>0</v>
      </c>
      <c r="H60" s="31">
        <f t="shared" si="33"/>
        <v>4</v>
      </c>
      <c r="I60" s="32">
        <f t="shared" si="33"/>
        <v>1</v>
      </c>
      <c r="J60" s="33">
        <f t="shared" si="33"/>
        <v>3</v>
      </c>
      <c r="K60" s="30">
        <f>SUM(G60+I60)</f>
        <v>1</v>
      </c>
      <c r="L60" s="31">
        <f>SUM(H60,J60,F60)</f>
        <v>7</v>
      </c>
      <c r="M60" s="21">
        <f>SUM(K60+L60)</f>
        <v>8</v>
      </c>
      <c r="N60" s="89" t="s">
        <v>14</v>
      </c>
      <c r="O60" s="90">
        <v>8</v>
      </c>
    </row>
    <row r="61" spans="1:15" ht="24.95" customHeight="1" x14ac:dyDescent="0.2">
      <c r="A61" s="57"/>
      <c r="B61" s="34"/>
      <c r="C61" s="13"/>
      <c r="D61" s="6" t="s">
        <v>17</v>
      </c>
      <c r="E61" s="4">
        <v>0</v>
      </c>
      <c r="F61" s="5">
        <v>0</v>
      </c>
      <c r="G61" s="4">
        <v>0</v>
      </c>
      <c r="H61" s="5">
        <v>4</v>
      </c>
      <c r="I61" s="4">
        <v>1</v>
      </c>
      <c r="J61" s="5">
        <v>3</v>
      </c>
      <c r="K61" s="4">
        <f>SUM(E61,G61,I61)</f>
        <v>1</v>
      </c>
      <c r="L61" s="5">
        <f>SUM(F61,H61,J61)</f>
        <v>7</v>
      </c>
      <c r="M61" s="71">
        <f>SUM(K61:L61)</f>
        <v>8</v>
      </c>
      <c r="N61" s="89" t="s">
        <v>19</v>
      </c>
      <c r="O61" s="90">
        <v>3</v>
      </c>
    </row>
    <row r="62" spans="1:15" ht="24.95" customHeight="1" x14ac:dyDescent="0.2">
      <c r="A62" s="57"/>
      <c r="B62" s="34"/>
      <c r="C62" s="112"/>
      <c r="D62" s="112"/>
      <c r="E62" s="24"/>
      <c r="F62" s="24"/>
      <c r="G62" s="34"/>
      <c r="H62" s="13"/>
      <c r="I62" s="13"/>
      <c r="J62" s="13"/>
      <c r="K62" s="34"/>
      <c r="L62" s="34"/>
      <c r="M62" s="34"/>
      <c r="N62" s="89" t="s">
        <v>18</v>
      </c>
      <c r="O62" s="90">
        <v>2</v>
      </c>
    </row>
    <row r="63" spans="1:15" ht="33" customHeight="1" x14ac:dyDescent="0.2">
      <c r="A63" s="57"/>
      <c r="B63" s="6" t="s">
        <v>87</v>
      </c>
      <c r="C63" s="28" t="s">
        <v>41</v>
      </c>
      <c r="D63" s="8" t="s">
        <v>8</v>
      </c>
      <c r="E63" s="21">
        <f t="shared" ref="E63:J63" si="34">SUM(E64)</f>
        <v>0</v>
      </c>
      <c r="F63" s="29">
        <f t="shared" si="34"/>
        <v>1</v>
      </c>
      <c r="G63" s="30">
        <f t="shared" si="34"/>
        <v>0</v>
      </c>
      <c r="H63" s="31">
        <f t="shared" si="34"/>
        <v>4</v>
      </c>
      <c r="I63" s="32">
        <f t="shared" si="34"/>
        <v>0</v>
      </c>
      <c r="J63" s="33">
        <f t="shared" si="34"/>
        <v>5</v>
      </c>
      <c r="K63" s="30">
        <f>SUM(G63+I63)</f>
        <v>0</v>
      </c>
      <c r="L63" s="31">
        <f>SUM(H63,J63,F63)</f>
        <v>10</v>
      </c>
      <c r="M63" s="21">
        <f>SUM(K63+L63)</f>
        <v>10</v>
      </c>
      <c r="N63" s="89" t="s">
        <v>82</v>
      </c>
      <c r="O63" s="90">
        <v>2</v>
      </c>
    </row>
    <row r="64" spans="1:15" ht="24.95" customHeight="1" x14ac:dyDescent="0.2">
      <c r="A64" s="57"/>
      <c r="B64" s="34"/>
      <c r="C64" s="81"/>
      <c r="D64" s="6" t="s">
        <v>17</v>
      </c>
      <c r="E64" s="4">
        <v>0</v>
      </c>
      <c r="F64" s="5">
        <v>1</v>
      </c>
      <c r="G64" s="4">
        <v>0</v>
      </c>
      <c r="H64" s="5">
        <v>4</v>
      </c>
      <c r="I64" s="4"/>
      <c r="J64" s="5">
        <v>5</v>
      </c>
      <c r="K64" s="4">
        <f>SUM(E64,G64,I64)</f>
        <v>0</v>
      </c>
      <c r="L64" s="5">
        <f>SUM(F64,H64,J64)</f>
        <v>10</v>
      </c>
      <c r="M64" s="71">
        <f>SUM(K64:L64)</f>
        <v>10</v>
      </c>
      <c r="N64" s="89" t="s">
        <v>31</v>
      </c>
      <c r="O64" s="90">
        <v>3</v>
      </c>
    </row>
    <row r="65" spans="1:15" ht="24.95" customHeight="1" x14ac:dyDescent="0.2">
      <c r="A65" s="57"/>
      <c r="B65" s="34"/>
      <c r="C65" s="81"/>
      <c r="D65" s="34"/>
      <c r="E65" s="81"/>
      <c r="F65" s="81"/>
      <c r="G65" s="81"/>
      <c r="H65" s="81"/>
      <c r="I65" s="81"/>
      <c r="J65" s="81"/>
      <c r="K65" s="81"/>
      <c r="L65" s="81"/>
      <c r="M65" s="81"/>
      <c r="N65" s="89" t="s">
        <v>94</v>
      </c>
      <c r="O65" s="90">
        <v>1</v>
      </c>
    </row>
    <row r="66" spans="1:15" ht="24.95" customHeight="1" x14ac:dyDescent="0.2">
      <c r="A66" s="57"/>
      <c r="B66" s="34"/>
      <c r="C66" s="81"/>
      <c r="D66" s="34"/>
      <c r="E66" s="81"/>
      <c r="F66" s="81"/>
      <c r="G66" s="81"/>
      <c r="H66" s="81"/>
      <c r="I66" s="81"/>
      <c r="J66" s="81"/>
      <c r="K66" s="81"/>
      <c r="L66" s="81"/>
      <c r="M66" s="81"/>
      <c r="N66" s="91"/>
      <c r="O66" s="91"/>
    </row>
    <row r="67" spans="1:15" ht="24.95" customHeight="1" x14ac:dyDescent="0.2">
      <c r="A67" s="65"/>
      <c r="B67" s="26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92" t="s">
        <v>8</v>
      </c>
      <c r="O67" s="93">
        <f>SUM(O60:O65)</f>
        <v>19</v>
      </c>
    </row>
    <row r="68" spans="1:15" ht="24.95" customHeight="1" x14ac:dyDescent="0.2">
      <c r="A68" s="27">
        <v>7</v>
      </c>
      <c r="B68" s="35" t="s">
        <v>64</v>
      </c>
      <c r="C68" s="22" t="s">
        <v>42</v>
      </c>
      <c r="D68" s="8" t="s">
        <v>8</v>
      </c>
      <c r="E68" s="8">
        <f t="shared" ref="E68:K68" si="35">SUM(E69:E72)</f>
        <v>0</v>
      </c>
      <c r="F68" s="8">
        <f t="shared" si="35"/>
        <v>0</v>
      </c>
      <c r="G68" s="8">
        <f t="shared" si="35"/>
        <v>0</v>
      </c>
      <c r="H68" s="8">
        <f t="shared" si="35"/>
        <v>1</v>
      </c>
      <c r="I68" s="8">
        <f t="shared" si="35"/>
        <v>0</v>
      </c>
      <c r="J68" s="8">
        <f t="shared" si="35"/>
        <v>16</v>
      </c>
      <c r="K68" s="8">
        <f t="shared" si="35"/>
        <v>0</v>
      </c>
      <c r="L68" s="8">
        <f>SUM(H68,F68,J68)</f>
        <v>17</v>
      </c>
      <c r="M68" s="8">
        <f>SUM(K68+L68)</f>
        <v>17</v>
      </c>
      <c r="N68" s="89" t="s">
        <v>21</v>
      </c>
      <c r="O68" s="90">
        <v>8</v>
      </c>
    </row>
    <row r="69" spans="1:15" ht="24.95" customHeight="1" x14ac:dyDescent="0.2">
      <c r="A69" s="57"/>
      <c r="B69" s="72"/>
      <c r="C69" s="24"/>
      <c r="D69" s="10" t="s">
        <v>40</v>
      </c>
      <c r="E69" s="11">
        <v>0</v>
      </c>
      <c r="F69" s="11">
        <v>0</v>
      </c>
      <c r="G69" s="11">
        <v>0</v>
      </c>
      <c r="H69" s="11">
        <v>1</v>
      </c>
      <c r="I69" s="11">
        <v>0</v>
      </c>
      <c r="J69" s="11">
        <v>13</v>
      </c>
      <c r="K69" s="11">
        <f>SUM(E69,G69,I69)</f>
        <v>0</v>
      </c>
      <c r="L69" s="11">
        <f>SUM(F69,H69,J69)</f>
        <v>14</v>
      </c>
      <c r="M69" s="11">
        <f>SUM(K69:L69)</f>
        <v>14</v>
      </c>
      <c r="N69" s="89" t="s">
        <v>14</v>
      </c>
      <c r="O69" s="90">
        <v>5</v>
      </c>
    </row>
    <row r="70" spans="1:15" ht="24.95" customHeight="1" x14ac:dyDescent="0.2">
      <c r="A70" s="57"/>
      <c r="B70" s="55"/>
      <c r="C70" s="24"/>
      <c r="D70" s="6" t="s">
        <v>33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f t="shared" ref="K70:K72" si="36">SUM(E70,G70,I70)</f>
        <v>0</v>
      </c>
      <c r="L70" s="11">
        <f>SUM(H70+J70)</f>
        <v>1</v>
      </c>
      <c r="M70" s="11">
        <f>SUM(K70:L70)</f>
        <v>1</v>
      </c>
      <c r="N70" s="89" t="s">
        <v>18</v>
      </c>
      <c r="O70" s="90">
        <v>2</v>
      </c>
    </row>
    <row r="71" spans="1:15" ht="24.95" customHeight="1" x14ac:dyDescent="0.2">
      <c r="A71" s="57"/>
      <c r="B71" s="55"/>
      <c r="C71" s="13"/>
      <c r="D71" s="6" t="s">
        <v>17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1</v>
      </c>
      <c r="K71" s="11">
        <f t="shared" si="36"/>
        <v>0</v>
      </c>
      <c r="L71" s="11">
        <f>SUM(H71+J71)</f>
        <v>1</v>
      </c>
      <c r="M71" s="11">
        <f>SUM(K71:L71)</f>
        <v>1</v>
      </c>
      <c r="N71" s="89" t="s">
        <v>30</v>
      </c>
      <c r="O71" s="90">
        <v>1</v>
      </c>
    </row>
    <row r="72" spans="1:15" ht="24.95" customHeight="1" x14ac:dyDescent="0.2">
      <c r="A72" s="57"/>
      <c r="B72" s="55"/>
      <c r="C72" s="24"/>
      <c r="D72" s="6" t="s">
        <v>73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1</v>
      </c>
      <c r="K72" s="11">
        <f t="shared" si="36"/>
        <v>0</v>
      </c>
      <c r="L72" s="11">
        <f>SUM(H72+J72)</f>
        <v>1</v>
      </c>
      <c r="M72" s="11">
        <f>SUM(K72:L72)</f>
        <v>1</v>
      </c>
      <c r="N72" s="94" t="s">
        <v>31</v>
      </c>
      <c r="O72" s="90">
        <v>1</v>
      </c>
    </row>
    <row r="73" spans="1:15" ht="24.95" customHeight="1" x14ac:dyDescent="0.2">
      <c r="A73" s="57"/>
      <c r="B73" s="55"/>
      <c r="C73" s="25"/>
      <c r="D73" s="26"/>
      <c r="E73" s="26"/>
      <c r="F73" s="26"/>
      <c r="G73" s="26"/>
      <c r="H73" s="18"/>
      <c r="I73" s="26"/>
      <c r="J73" s="26"/>
      <c r="K73" s="26"/>
      <c r="L73" s="26"/>
      <c r="M73" s="26"/>
      <c r="N73" s="92" t="s">
        <v>8</v>
      </c>
      <c r="O73" s="93">
        <f>SUM(O68:O72)</f>
        <v>17</v>
      </c>
    </row>
    <row r="74" spans="1:15" ht="24.95" customHeight="1" x14ac:dyDescent="0.2">
      <c r="A74" s="57"/>
      <c r="B74" s="55"/>
      <c r="C74" s="22" t="s">
        <v>44</v>
      </c>
      <c r="D74" s="8" t="s">
        <v>8</v>
      </c>
      <c r="E74" s="8">
        <f>SUM(E75:E80)</f>
        <v>0</v>
      </c>
      <c r="F74" s="8">
        <f t="shared" ref="F74:M74" si="37">SUM(F75:F80)</f>
        <v>0</v>
      </c>
      <c r="G74" s="8">
        <f t="shared" si="37"/>
        <v>0</v>
      </c>
      <c r="H74" s="8">
        <f t="shared" si="37"/>
        <v>6</v>
      </c>
      <c r="I74" s="8">
        <f t="shared" si="37"/>
        <v>0</v>
      </c>
      <c r="J74" s="8">
        <f t="shared" si="37"/>
        <v>23</v>
      </c>
      <c r="K74" s="8">
        <f t="shared" si="37"/>
        <v>0</v>
      </c>
      <c r="L74" s="8">
        <f t="shared" si="37"/>
        <v>29</v>
      </c>
      <c r="M74" s="8">
        <f t="shared" si="37"/>
        <v>29</v>
      </c>
      <c r="N74" s="89" t="s">
        <v>14</v>
      </c>
      <c r="O74" s="90">
        <v>9</v>
      </c>
    </row>
    <row r="75" spans="1:15" ht="24.95" customHeight="1" x14ac:dyDescent="0.2">
      <c r="A75" s="57"/>
      <c r="B75" s="55"/>
      <c r="C75" s="13"/>
      <c r="D75" s="6" t="s">
        <v>40</v>
      </c>
      <c r="E75" s="11">
        <v>0</v>
      </c>
      <c r="F75" s="11">
        <v>0</v>
      </c>
      <c r="G75" s="11">
        <v>0</v>
      </c>
      <c r="H75" s="11">
        <v>3</v>
      </c>
      <c r="I75" s="11">
        <v>0</v>
      </c>
      <c r="J75" s="11">
        <v>20</v>
      </c>
      <c r="K75" s="11">
        <v>0</v>
      </c>
      <c r="L75" s="11">
        <f>SUM(F75,H75,J75)</f>
        <v>23</v>
      </c>
      <c r="M75" s="11">
        <f>SUM(K75:L75)</f>
        <v>23</v>
      </c>
      <c r="N75" s="89" t="s">
        <v>19</v>
      </c>
      <c r="O75" s="90">
        <v>9</v>
      </c>
    </row>
    <row r="76" spans="1:15" ht="24.95" customHeight="1" x14ac:dyDescent="0.2">
      <c r="A76" s="57"/>
      <c r="B76" s="55"/>
      <c r="C76" s="13"/>
      <c r="D76" s="6" t="s">
        <v>17</v>
      </c>
      <c r="E76" s="11">
        <v>0</v>
      </c>
      <c r="F76" s="11">
        <v>0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f t="shared" ref="L76:L80" si="38">SUM(F76,H76,J76)</f>
        <v>1</v>
      </c>
      <c r="M76" s="11">
        <f t="shared" ref="M76:M80" si="39">SUM(K76:L76)</f>
        <v>1</v>
      </c>
      <c r="N76" s="89" t="s">
        <v>21</v>
      </c>
      <c r="O76" s="90">
        <v>4</v>
      </c>
    </row>
    <row r="77" spans="1:15" ht="24.95" customHeight="1" x14ac:dyDescent="0.2">
      <c r="A77" s="57"/>
      <c r="B77" s="55"/>
      <c r="C77" s="13"/>
      <c r="D77" s="6" t="s">
        <v>45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1</v>
      </c>
      <c r="K77" s="11">
        <v>0</v>
      </c>
      <c r="L77" s="11">
        <f t="shared" si="38"/>
        <v>1</v>
      </c>
      <c r="M77" s="11">
        <f t="shared" si="39"/>
        <v>1</v>
      </c>
      <c r="N77" s="89" t="s">
        <v>36</v>
      </c>
      <c r="O77" s="90">
        <v>2</v>
      </c>
    </row>
    <row r="78" spans="1:15" ht="24.95" customHeight="1" x14ac:dyDescent="0.2">
      <c r="A78" s="57"/>
      <c r="B78" s="55"/>
      <c r="C78" s="13"/>
      <c r="D78" s="6" t="s">
        <v>46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1">
        <v>1</v>
      </c>
      <c r="K78" s="11">
        <v>0</v>
      </c>
      <c r="L78" s="11">
        <f t="shared" si="38"/>
        <v>2</v>
      </c>
      <c r="M78" s="11">
        <f t="shared" si="39"/>
        <v>2</v>
      </c>
      <c r="N78" s="89" t="s">
        <v>18</v>
      </c>
      <c r="O78" s="90">
        <v>1</v>
      </c>
    </row>
    <row r="79" spans="1:15" ht="24.95" customHeight="1" x14ac:dyDescent="0.2">
      <c r="A79" s="57"/>
      <c r="B79" s="55"/>
      <c r="C79" s="13"/>
      <c r="D79" s="6" t="s">
        <v>47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1</v>
      </c>
      <c r="K79" s="11">
        <v>0</v>
      </c>
      <c r="L79" s="11">
        <f t="shared" si="38"/>
        <v>1</v>
      </c>
      <c r="M79" s="11">
        <f t="shared" si="39"/>
        <v>1</v>
      </c>
      <c r="N79" s="89" t="s">
        <v>25</v>
      </c>
      <c r="O79" s="90">
        <v>1</v>
      </c>
    </row>
    <row r="80" spans="1:15" ht="24.95" customHeight="1" x14ac:dyDescent="0.2">
      <c r="A80" s="57"/>
      <c r="B80" s="55"/>
      <c r="C80" s="13"/>
      <c r="D80" s="6" t="s">
        <v>48</v>
      </c>
      <c r="E80" s="11">
        <v>0</v>
      </c>
      <c r="F80" s="11">
        <v>0</v>
      </c>
      <c r="G80" s="11">
        <v>0</v>
      </c>
      <c r="H80" s="11">
        <v>1</v>
      </c>
      <c r="I80" s="11">
        <v>0</v>
      </c>
      <c r="J80" s="11">
        <v>0</v>
      </c>
      <c r="K80" s="11">
        <v>0</v>
      </c>
      <c r="L80" s="11">
        <f t="shared" si="38"/>
        <v>1</v>
      </c>
      <c r="M80" s="11">
        <f t="shared" si="39"/>
        <v>1</v>
      </c>
      <c r="N80" s="89" t="s">
        <v>30</v>
      </c>
      <c r="O80" s="90">
        <v>1</v>
      </c>
    </row>
    <row r="81" spans="1:15" ht="24.95" customHeight="1" x14ac:dyDescent="0.2">
      <c r="A81" s="57"/>
      <c r="B81" s="55"/>
      <c r="C81" s="81"/>
      <c r="D81" s="58"/>
      <c r="E81" s="15"/>
      <c r="F81" s="15"/>
      <c r="G81" s="15"/>
      <c r="H81" s="15"/>
      <c r="I81" s="15"/>
      <c r="J81" s="15"/>
      <c r="K81" s="15"/>
      <c r="L81" s="15"/>
      <c r="M81" s="16"/>
      <c r="N81" s="89" t="s">
        <v>32</v>
      </c>
      <c r="O81" s="90">
        <v>1</v>
      </c>
    </row>
    <row r="82" spans="1:15" ht="24.95" customHeight="1" x14ac:dyDescent="0.2">
      <c r="A82" s="57"/>
      <c r="B82" s="55"/>
      <c r="C82" s="81"/>
      <c r="D82" s="34"/>
      <c r="E82" s="81"/>
      <c r="F82" s="81"/>
      <c r="G82" s="81"/>
      <c r="H82" s="81"/>
      <c r="I82" s="81"/>
      <c r="J82" s="81"/>
      <c r="K82" s="81"/>
      <c r="L82" s="81"/>
      <c r="M82" s="17"/>
      <c r="N82" s="89" t="s">
        <v>16</v>
      </c>
      <c r="O82" s="90">
        <v>1</v>
      </c>
    </row>
    <row r="83" spans="1:15" ht="24.95" customHeight="1" x14ac:dyDescent="0.2">
      <c r="A83" s="65"/>
      <c r="B83" s="59"/>
      <c r="C83" s="18"/>
      <c r="D83" s="26"/>
      <c r="E83" s="26"/>
      <c r="F83" s="26"/>
      <c r="G83" s="26"/>
      <c r="H83" s="80"/>
      <c r="I83" s="80"/>
      <c r="J83" s="80"/>
      <c r="K83" s="80"/>
      <c r="L83" s="80"/>
      <c r="M83" s="38"/>
      <c r="N83" s="92" t="s">
        <v>8</v>
      </c>
      <c r="O83" s="93">
        <f>SUM(O74:O82)</f>
        <v>29</v>
      </c>
    </row>
    <row r="84" spans="1:15" ht="24.95" customHeight="1" x14ac:dyDescent="0.2">
      <c r="A84" s="74"/>
      <c r="B84" s="75"/>
      <c r="C84" s="22" t="s">
        <v>49</v>
      </c>
      <c r="D84" s="8" t="s">
        <v>8</v>
      </c>
      <c r="E84" s="8">
        <f>SUM(E85:E89)</f>
        <v>0</v>
      </c>
      <c r="F84" s="8">
        <f t="shared" ref="F84:I84" si="40">SUM(F85:F89)</f>
        <v>0</v>
      </c>
      <c r="G84" s="8">
        <f t="shared" si="40"/>
        <v>0</v>
      </c>
      <c r="H84" s="8">
        <f t="shared" si="40"/>
        <v>10</v>
      </c>
      <c r="I84" s="8">
        <f t="shared" si="40"/>
        <v>0</v>
      </c>
      <c r="J84" s="8">
        <f>SUM(J85,J86,J87,J88,J89)</f>
        <v>18</v>
      </c>
      <c r="K84" s="8">
        <f>SUM(I84+G84)</f>
        <v>0</v>
      </c>
      <c r="L84" s="8">
        <f>SUM(H84+J84)</f>
        <v>28</v>
      </c>
      <c r="M84" s="8">
        <f>SUM(K84+L84)</f>
        <v>28</v>
      </c>
      <c r="N84" s="89" t="s">
        <v>14</v>
      </c>
      <c r="O84" s="90">
        <v>6</v>
      </c>
    </row>
    <row r="85" spans="1:15" ht="24.95" customHeight="1" x14ac:dyDescent="0.2">
      <c r="A85" s="57"/>
      <c r="B85" s="55"/>
      <c r="C85" s="13"/>
      <c r="D85" s="6" t="s">
        <v>34</v>
      </c>
      <c r="E85" s="11">
        <v>0</v>
      </c>
      <c r="F85" s="11">
        <v>0</v>
      </c>
      <c r="G85" s="11">
        <v>0</v>
      </c>
      <c r="H85" s="11">
        <v>4</v>
      </c>
      <c r="I85" s="11">
        <v>0</v>
      </c>
      <c r="J85" s="11">
        <v>8</v>
      </c>
      <c r="K85" s="11">
        <f t="shared" ref="K85:K89" si="41">SUM(I85+G85)</f>
        <v>0</v>
      </c>
      <c r="L85" s="11">
        <f>SUM(F85,H85,J85)</f>
        <v>12</v>
      </c>
      <c r="M85" s="11">
        <f>SUM(K85:L85)</f>
        <v>12</v>
      </c>
      <c r="N85" s="89" t="s">
        <v>21</v>
      </c>
      <c r="O85" s="90">
        <v>6</v>
      </c>
    </row>
    <row r="86" spans="1:15" ht="24.95" customHeight="1" x14ac:dyDescent="0.2">
      <c r="A86" s="57"/>
      <c r="B86" s="55"/>
      <c r="C86" s="13"/>
      <c r="D86" s="6" t="s">
        <v>39</v>
      </c>
      <c r="E86" s="11">
        <v>0</v>
      </c>
      <c r="F86" s="11">
        <v>0</v>
      </c>
      <c r="G86" s="11">
        <v>0</v>
      </c>
      <c r="H86" s="11">
        <v>4</v>
      </c>
      <c r="I86" s="11">
        <v>0</v>
      </c>
      <c r="J86" s="11">
        <v>2</v>
      </c>
      <c r="K86" s="11">
        <f t="shared" si="41"/>
        <v>0</v>
      </c>
      <c r="L86" s="11">
        <f t="shared" ref="L86" si="42">SUM(F86,H86,J86)</f>
        <v>6</v>
      </c>
      <c r="M86" s="11">
        <f t="shared" ref="M86" si="43">SUM(K86:L86)</f>
        <v>6</v>
      </c>
      <c r="N86" s="89" t="s">
        <v>31</v>
      </c>
      <c r="O86" s="90">
        <v>3</v>
      </c>
    </row>
    <row r="87" spans="1:15" ht="24.95" customHeight="1" x14ac:dyDescent="0.2">
      <c r="A87" s="57"/>
      <c r="B87" s="55"/>
      <c r="C87" s="13"/>
      <c r="D87" s="6" t="s">
        <v>45</v>
      </c>
      <c r="E87" s="11">
        <v>0</v>
      </c>
      <c r="F87" s="11">
        <v>0</v>
      </c>
      <c r="G87" s="11">
        <v>0</v>
      </c>
      <c r="H87" s="11">
        <v>2</v>
      </c>
      <c r="I87" s="11">
        <v>0</v>
      </c>
      <c r="J87" s="11">
        <v>5</v>
      </c>
      <c r="K87" s="11">
        <f t="shared" si="41"/>
        <v>0</v>
      </c>
      <c r="L87" s="11">
        <f>SUM(F87,H87,J87)</f>
        <v>7</v>
      </c>
      <c r="M87" s="11">
        <f>SUM(K87:L87)</f>
        <v>7</v>
      </c>
      <c r="N87" s="89" t="s">
        <v>18</v>
      </c>
      <c r="O87" s="90">
        <v>3</v>
      </c>
    </row>
    <row r="88" spans="1:15" ht="24.95" customHeight="1" x14ac:dyDescent="0.2">
      <c r="A88" s="57"/>
      <c r="B88" s="55"/>
      <c r="C88" s="13"/>
      <c r="D88" s="6" t="s">
        <v>33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2</v>
      </c>
      <c r="K88" s="11">
        <f t="shared" si="41"/>
        <v>0</v>
      </c>
      <c r="L88" s="11">
        <f>SUM(F88,H88,J88)</f>
        <v>2</v>
      </c>
      <c r="M88" s="11">
        <f>SUM(K88:L88)</f>
        <v>2</v>
      </c>
      <c r="N88" s="89" t="s">
        <v>16</v>
      </c>
      <c r="O88" s="90">
        <v>2</v>
      </c>
    </row>
    <row r="89" spans="1:15" ht="24.95" customHeight="1" x14ac:dyDescent="0.2">
      <c r="A89" s="57"/>
      <c r="B89" s="55"/>
      <c r="C89" s="13"/>
      <c r="D89" s="6" t="s">
        <v>17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1</v>
      </c>
      <c r="K89" s="11">
        <f t="shared" si="41"/>
        <v>0</v>
      </c>
      <c r="L89" s="11">
        <f>SUM(F89,H89,J89)</f>
        <v>1</v>
      </c>
      <c r="M89" s="11">
        <f>SUM(K89:L89)</f>
        <v>1</v>
      </c>
      <c r="N89" s="89" t="s">
        <v>30</v>
      </c>
      <c r="O89" s="90">
        <v>2</v>
      </c>
    </row>
    <row r="90" spans="1:15" ht="24.95" customHeight="1" x14ac:dyDescent="0.2">
      <c r="A90" s="57"/>
      <c r="B90" s="55"/>
      <c r="C90" s="1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89" t="s">
        <v>19</v>
      </c>
      <c r="O90" s="90">
        <v>1</v>
      </c>
    </row>
    <row r="91" spans="1:15" ht="24.95" customHeight="1" x14ac:dyDescent="0.2">
      <c r="A91" s="57"/>
      <c r="B91" s="55"/>
      <c r="C91" s="13"/>
      <c r="D91" s="34"/>
      <c r="E91" s="34"/>
      <c r="F91" s="34"/>
      <c r="G91" s="34"/>
      <c r="H91" s="13"/>
      <c r="I91" s="34"/>
      <c r="J91" s="13"/>
      <c r="K91" s="34"/>
      <c r="L91" s="13"/>
      <c r="M91" s="13"/>
      <c r="N91" s="89" t="s">
        <v>37</v>
      </c>
      <c r="O91" s="90">
        <v>1</v>
      </c>
    </row>
    <row r="92" spans="1:15" ht="24.95" customHeight="1" x14ac:dyDescent="0.2">
      <c r="A92" s="57"/>
      <c r="B92" s="55"/>
      <c r="C92" s="1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89" t="s">
        <v>26</v>
      </c>
      <c r="O92" s="90">
        <v>1</v>
      </c>
    </row>
    <row r="93" spans="1:15" ht="24.95" customHeight="1" x14ac:dyDescent="0.2">
      <c r="A93" s="57"/>
      <c r="B93" s="55"/>
      <c r="C93" s="1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89" t="s">
        <v>35</v>
      </c>
      <c r="O93" s="90">
        <v>1</v>
      </c>
    </row>
    <row r="94" spans="1:15" ht="24.95" customHeight="1" x14ac:dyDescent="0.2">
      <c r="A94" s="57"/>
      <c r="B94" s="55"/>
      <c r="C94" s="1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89" t="s">
        <v>32</v>
      </c>
      <c r="O94" s="90">
        <v>1</v>
      </c>
    </row>
    <row r="95" spans="1:15" ht="24.95" customHeight="1" x14ac:dyDescent="0.2">
      <c r="A95" s="57"/>
      <c r="B95" s="55"/>
      <c r="C95" s="13"/>
      <c r="D95" s="13"/>
      <c r="E95" s="13"/>
      <c r="F95" s="13"/>
      <c r="G95" s="34"/>
      <c r="H95" s="13"/>
      <c r="I95" s="34"/>
      <c r="J95" s="34"/>
      <c r="K95" s="34"/>
      <c r="L95" s="34"/>
      <c r="M95" s="34"/>
      <c r="N95" s="89" t="s">
        <v>50</v>
      </c>
      <c r="O95" s="90">
        <v>1</v>
      </c>
    </row>
    <row r="96" spans="1:15" ht="24.95" customHeight="1" x14ac:dyDescent="0.2">
      <c r="A96" s="65"/>
      <c r="B96" s="59"/>
      <c r="C96" s="18"/>
      <c r="D96" s="18"/>
      <c r="E96" s="18"/>
      <c r="F96" s="18"/>
      <c r="G96" s="26"/>
      <c r="H96" s="18"/>
      <c r="I96" s="26"/>
      <c r="J96" s="26"/>
      <c r="K96" s="26"/>
      <c r="L96" s="26"/>
      <c r="M96" s="26"/>
      <c r="N96" s="92" t="s">
        <v>8</v>
      </c>
      <c r="O96" s="93">
        <f>SUM(O84:O95)</f>
        <v>28</v>
      </c>
    </row>
    <row r="97" spans="1:15" ht="24.95" customHeight="1" x14ac:dyDescent="0.2">
      <c r="A97" s="27">
        <v>8</v>
      </c>
      <c r="B97" s="35" t="s">
        <v>7</v>
      </c>
      <c r="C97" s="76" t="s">
        <v>51</v>
      </c>
      <c r="D97" s="8" t="s">
        <v>8</v>
      </c>
      <c r="E97" s="8">
        <f>SUM(E98:E103)</f>
        <v>0</v>
      </c>
      <c r="F97" s="8">
        <f t="shared" ref="F97:J97" si="44">SUM(F98:F103)</f>
        <v>0</v>
      </c>
      <c r="G97" s="8">
        <f t="shared" si="44"/>
        <v>3</v>
      </c>
      <c r="H97" s="8">
        <f t="shared" si="44"/>
        <v>1</v>
      </c>
      <c r="I97" s="8">
        <f t="shared" si="44"/>
        <v>4</v>
      </c>
      <c r="J97" s="8">
        <f t="shared" si="44"/>
        <v>8</v>
      </c>
      <c r="K97" s="8">
        <f>SUM(E97,G97,I97)</f>
        <v>7</v>
      </c>
      <c r="L97" s="8">
        <f>SUM(H97+J97)</f>
        <v>9</v>
      </c>
      <c r="M97" s="8">
        <f>SUM(K97+L97)</f>
        <v>16</v>
      </c>
      <c r="N97" s="89" t="s">
        <v>31</v>
      </c>
      <c r="O97" s="90">
        <v>6</v>
      </c>
    </row>
    <row r="98" spans="1:15" ht="37.5" customHeight="1" x14ac:dyDescent="0.2">
      <c r="A98" s="57"/>
      <c r="B98" s="34"/>
      <c r="C98" s="77"/>
      <c r="D98" s="10" t="s">
        <v>17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2</v>
      </c>
      <c r="K98" s="11">
        <f>SUM(E98,G98,I98)</f>
        <v>0</v>
      </c>
      <c r="L98" s="11">
        <f>SUM(H98+J98)</f>
        <v>2</v>
      </c>
      <c r="M98" s="11">
        <f t="shared" ref="M98:M101" si="45">SUM(K98:L98)</f>
        <v>2</v>
      </c>
      <c r="N98" s="89" t="s">
        <v>82</v>
      </c>
      <c r="O98" s="90">
        <v>1</v>
      </c>
    </row>
    <row r="99" spans="1:15" ht="24.95" customHeight="1" x14ac:dyDescent="0.2">
      <c r="A99" s="57"/>
      <c r="B99" s="34"/>
      <c r="C99" s="24"/>
      <c r="D99" s="10" t="s">
        <v>39</v>
      </c>
      <c r="E99" s="11">
        <v>0</v>
      </c>
      <c r="F99" s="11">
        <v>0</v>
      </c>
      <c r="G99" s="11">
        <v>2</v>
      </c>
      <c r="H99" s="11">
        <v>1</v>
      </c>
      <c r="I99" s="11">
        <v>2</v>
      </c>
      <c r="J99" s="11">
        <v>2</v>
      </c>
      <c r="K99" s="11">
        <f t="shared" ref="K99:K102" si="46">SUM(G99+I99)</f>
        <v>4</v>
      </c>
      <c r="L99" s="11">
        <f t="shared" ref="L99:L101" si="47">SUM(F99,H99,J99)</f>
        <v>3</v>
      </c>
      <c r="M99" s="11">
        <f t="shared" si="45"/>
        <v>7</v>
      </c>
      <c r="N99" s="89" t="s">
        <v>53</v>
      </c>
      <c r="O99" s="90">
        <v>2</v>
      </c>
    </row>
    <row r="100" spans="1:15" ht="24.95" customHeight="1" x14ac:dyDescent="0.2">
      <c r="A100" s="57"/>
      <c r="B100" s="34"/>
      <c r="C100" s="24"/>
      <c r="D100" s="10" t="s">
        <v>48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1</v>
      </c>
      <c r="K100" s="11">
        <f t="shared" si="46"/>
        <v>0</v>
      </c>
      <c r="L100" s="11">
        <f t="shared" si="47"/>
        <v>1</v>
      </c>
      <c r="M100" s="11">
        <f t="shared" si="45"/>
        <v>1</v>
      </c>
      <c r="N100" s="89" t="s">
        <v>21</v>
      </c>
      <c r="O100" s="90">
        <v>1</v>
      </c>
    </row>
    <row r="101" spans="1:15" ht="24.95" customHeight="1" x14ac:dyDescent="0.2">
      <c r="A101" s="57"/>
      <c r="B101" s="34"/>
      <c r="C101" s="24"/>
      <c r="D101" s="10" t="s">
        <v>45</v>
      </c>
      <c r="E101" s="11">
        <v>0</v>
      </c>
      <c r="F101" s="11">
        <v>0</v>
      </c>
      <c r="G101" s="11">
        <v>1</v>
      </c>
      <c r="H101" s="11">
        <v>0</v>
      </c>
      <c r="I101" s="11">
        <v>1</v>
      </c>
      <c r="J101" s="11">
        <v>1</v>
      </c>
      <c r="K101" s="11">
        <f t="shared" si="46"/>
        <v>2</v>
      </c>
      <c r="L101" s="11">
        <f t="shared" si="47"/>
        <v>1</v>
      </c>
      <c r="M101" s="11">
        <f t="shared" si="45"/>
        <v>3</v>
      </c>
      <c r="N101" s="89" t="s">
        <v>30</v>
      </c>
      <c r="O101" s="90">
        <v>4</v>
      </c>
    </row>
    <row r="102" spans="1:15" ht="24.95" customHeight="1" x14ac:dyDescent="0.2">
      <c r="A102" s="57"/>
      <c r="B102" s="34"/>
      <c r="C102" s="24"/>
      <c r="D102" s="10" t="s">
        <v>40</v>
      </c>
      <c r="E102" s="11">
        <v>0</v>
      </c>
      <c r="F102" s="11">
        <v>0</v>
      </c>
      <c r="G102" s="11">
        <v>0</v>
      </c>
      <c r="H102" s="11">
        <v>0</v>
      </c>
      <c r="I102" s="11">
        <v>1</v>
      </c>
      <c r="J102" s="11">
        <v>1</v>
      </c>
      <c r="K102" s="11">
        <f t="shared" si="46"/>
        <v>1</v>
      </c>
      <c r="L102" s="11">
        <f t="shared" ref="L102" si="48">SUM(F102,H102,J102)</f>
        <v>1</v>
      </c>
      <c r="M102" s="11">
        <f t="shared" ref="M102:M103" si="49">SUM(K102:L102)</f>
        <v>2</v>
      </c>
      <c r="N102" s="89" t="s">
        <v>18</v>
      </c>
      <c r="O102" s="90">
        <v>3</v>
      </c>
    </row>
    <row r="103" spans="1:15" ht="24.95" customHeight="1" x14ac:dyDescent="0.2">
      <c r="A103" s="57"/>
      <c r="B103" s="34"/>
      <c r="C103" s="13"/>
      <c r="D103" s="10" t="s">
        <v>100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1</v>
      </c>
      <c r="K103" s="11">
        <f t="shared" ref="K103" si="50">SUM(G103+I103)</f>
        <v>0</v>
      </c>
      <c r="L103" s="11">
        <f t="shared" ref="L103" si="51">SUM(F103,H103,J103)</f>
        <v>1</v>
      </c>
      <c r="M103" s="11">
        <f t="shared" si="49"/>
        <v>1</v>
      </c>
      <c r="N103" s="89" t="s">
        <v>19</v>
      </c>
      <c r="O103" s="90">
        <v>1</v>
      </c>
    </row>
    <row r="104" spans="1:15" ht="24.95" customHeight="1" x14ac:dyDescent="0.2">
      <c r="A104" s="57"/>
      <c r="B104" s="34"/>
      <c r="C104" s="81"/>
      <c r="D104" s="96"/>
      <c r="E104" s="81"/>
      <c r="F104" s="81"/>
      <c r="G104" s="81"/>
      <c r="H104" s="81"/>
      <c r="I104" s="81"/>
      <c r="J104" s="81"/>
      <c r="K104" s="81"/>
      <c r="L104" s="81"/>
      <c r="M104" s="17"/>
      <c r="N104" s="89" t="s">
        <v>101</v>
      </c>
      <c r="O104" s="90">
        <v>1</v>
      </c>
    </row>
    <row r="105" spans="1:15" ht="24.95" customHeight="1" x14ac:dyDescent="0.2">
      <c r="A105" s="57"/>
      <c r="B105" s="34"/>
      <c r="C105" s="81"/>
      <c r="D105" s="96"/>
      <c r="E105" s="81"/>
      <c r="F105" s="81"/>
      <c r="G105" s="81"/>
      <c r="H105" s="81"/>
      <c r="I105" s="81"/>
      <c r="J105" s="81"/>
      <c r="K105" s="81"/>
      <c r="L105" s="81"/>
      <c r="M105" s="17"/>
      <c r="N105" s="89" t="s">
        <v>102</v>
      </c>
      <c r="O105" s="90">
        <v>1</v>
      </c>
    </row>
    <row r="106" spans="1:15" ht="24.95" customHeight="1" x14ac:dyDescent="0.2">
      <c r="A106" s="65"/>
      <c r="B106" s="26"/>
      <c r="C106" s="25"/>
      <c r="D106" s="25"/>
      <c r="E106" s="25"/>
      <c r="F106" s="25"/>
      <c r="G106" s="87"/>
      <c r="H106" s="87"/>
      <c r="I106" s="87"/>
      <c r="J106" s="87"/>
      <c r="K106" s="87"/>
      <c r="L106" s="87"/>
      <c r="M106" s="38"/>
      <c r="N106" s="92" t="s">
        <v>8</v>
      </c>
      <c r="O106" s="93">
        <f>SUM(O97:O105)</f>
        <v>20</v>
      </c>
    </row>
    <row r="107" spans="1:15" ht="24.95" customHeight="1" x14ac:dyDescent="0.2">
      <c r="A107" s="104" t="s">
        <v>65</v>
      </c>
      <c r="B107" s="105"/>
      <c r="C107" s="22" t="s">
        <v>54</v>
      </c>
      <c r="D107" s="8" t="s">
        <v>8</v>
      </c>
      <c r="E107" s="8">
        <f t="shared" ref="E107:J107" si="52">SUM(E108:E112)</f>
        <v>0</v>
      </c>
      <c r="F107" s="8">
        <f t="shared" si="52"/>
        <v>0</v>
      </c>
      <c r="G107" s="8">
        <f t="shared" si="52"/>
        <v>0</v>
      </c>
      <c r="H107" s="8">
        <f t="shared" si="52"/>
        <v>0</v>
      </c>
      <c r="I107" s="8">
        <f t="shared" si="52"/>
        <v>0</v>
      </c>
      <c r="J107" s="8">
        <f t="shared" si="52"/>
        <v>0</v>
      </c>
      <c r="K107" s="8">
        <f>SUM(G107+I107)</f>
        <v>0</v>
      </c>
      <c r="L107" s="8">
        <f>SUM(H107+J107)</f>
        <v>0</v>
      </c>
      <c r="M107" s="8">
        <f>SUM(K107+L107)</f>
        <v>0</v>
      </c>
      <c r="N107" s="89"/>
      <c r="O107" s="89">
        <v>0</v>
      </c>
    </row>
    <row r="108" spans="1:15" ht="24.95" customHeight="1" x14ac:dyDescent="0.2">
      <c r="A108" s="106"/>
      <c r="B108" s="107"/>
      <c r="C108" s="77"/>
      <c r="D108" s="10" t="s">
        <v>29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f t="shared" ref="K108:K112" si="53">SUM(G108+I108)</f>
        <v>0</v>
      </c>
      <c r="L108" s="11">
        <f>SUM(F108,H108,J108)</f>
        <v>0</v>
      </c>
      <c r="M108" s="11">
        <f>SUM(K108+L108)</f>
        <v>0</v>
      </c>
      <c r="N108" s="89"/>
      <c r="O108" s="89">
        <v>0</v>
      </c>
    </row>
    <row r="109" spans="1:15" ht="24.95" customHeight="1" x14ac:dyDescent="0.2">
      <c r="A109" s="56"/>
      <c r="B109" s="61"/>
      <c r="C109" s="24"/>
      <c r="D109" s="10" t="s">
        <v>39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f t="shared" si="53"/>
        <v>0</v>
      </c>
      <c r="L109" s="11">
        <f>SUM(F109,H109,J109)</f>
        <v>0</v>
      </c>
      <c r="M109" s="11">
        <f>SUM(K109:L109)</f>
        <v>0</v>
      </c>
      <c r="N109" s="89"/>
      <c r="O109" s="89">
        <v>0</v>
      </c>
    </row>
    <row r="110" spans="1:15" ht="24.95" customHeight="1" x14ac:dyDescent="0.2">
      <c r="A110" s="56"/>
      <c r="B110" s="61"/>
      <c r="C110" s="24"/>
      <c r="D110" s="10" t="s">
        <v>17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f t="shared" si="53"/>
        <v>0</v>
      </c>
      <c r="L110" s="11">
        <f>SUM(F110,H110,J110)</f>
        <v>0</v>
      </c>
      <c r="M110" s="11">
        <f t="shared" ref="M110:M112" si="54">SUM(K110:L110)</f>
        <v>0</v>
      </c>
      <c r="N110" s="95"/>
      <c r="O110" s="89">
        <v>0</v>
      </c>
    </row>
    <row r="111" spans="1:15" ht="24.95" customHeight="1" x14ac:dyDescent="0.2">
      <c r="A111" s="56"/>
      <c r="B111" s="61"/>
      <c r="C111" s="24"/>
      <c r="D111" s="10" t="s">
        <v>23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f t="shared" si="53"/>
        <v>0</v>
      </c>
      <c r="L111" s="11">
        <f t="shared" ref="L111:L112" si="55">SUM(F111,H111,J111)</f>
        <v>0</v>
      </c>
      <c r="M111" s="11">
        <f t="shared" si="54"/>
        <v>0</v>
      </c>
      <c r="N111" s="95"/>
      <c r="O111" s="89">
        <v>0</v>
      </c>
    </row>
    <row r="112" spans="1:15" ht="24.95" customHeight="1" x14ac:dyDescent="0.2">
      <c r="A112" s="56"/>
      <c r="B112" s="61"/>
      <c r="C112" s="24"/>
      <c r="D112" s="10" t="s">
        <v>47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f t="shared" si="53"/>
        <v>0</v>
      </c>
      <c r="L112" s="11">
        <f t="shared" si="55"/>
        <v>0</v>
      </c>
      <c r="M112" s="11">
        <f t="shared" si="54"/>
        <v>0</v>
      </c>
      <c r="N112" s="89" t="s">
        <v>8</v>
      </c>
      <c r="O112" s="89">
        <f>SUM(O107:O111)</f>
        <v>0</v>
      </c>
    </row>
    <row r="113" spans="1:15" ht="24.95" customHeight="1" x14ac:dyDescent="0.2">
      <c r="A113" s="56"/>
      <c r="B113" s="61"/>
      <c r="C113" s="24"/>
      <c r="D113" s="36"/>
      <c r="E113" s="36"/>
      <c r="F113" s="36"/>
      <c r="G113" s="37"/>
      <c r="H113" s="37"/>
      <c r="I113" s="37"/>
      <c r="J113" s="37"/>
      <c r="K113" s="37"/>
      <c r="L113" s="37"/>
      <c r="M113" s="37"/>
      <c r="N113" s="78"/>
      <c r="O113" s="79"/>
    </row>
    <row r="114" spans="1:15" ht="24.95" customHeight="1" x14ac:dyDescent="0.2">
      <c r="A114" s="56"/>
      <c r="B114" s="61"/>
      <c r="C114" s="66" t="s">
        <v>71</v>
      </c>
      <c r="D114" s="8" t="s">
        <v>8</v>
      </c>
      <c r="E114" s="8">
        <f t="shared" ref="E114:J114" si="56">SUM(E115:E116)</f>
        <v>0</v>
      </c>
      <c r="F114" s="8">
        <f t="shared" si="56"/>
        <v>0</v>
      </c>
      <c r="G114" s="8">
        <f t="shared" si="56"/>
        <v>0</v>
      </c>
      <c r="H114" s="8">
        <f t="shared" si="56"/>
        <v>0</v>
      </c>
      <c r="I114" s="8">
        <f t="shared" si="56"/>
        <v>0</v>
      </c>
      <c r="J114" s="8">
        <f t="shared" si="56"/>
        <v>0</v>
      </c>
      <c r="K114" s="8">
        <f>SUM(G114+I114)</f>
        <v>0</v>
      </c>
      <c r="L114" s="8">
        <f>SUM(H114+J114)</f>
        <v>0</v>
      </c>
      <c r="M114" s="8">
        <f>SUM(K114+L114)</f>
        <v>0</v>
      </c>
      <c r="N114" s="89"/>
      <c r="O114" s="90">
        <v>0</v>
      </c>
    </row>
    <row r="115" spans="1:15" ht="24.95" customHeight="1" x14ac:dyDescent="0.2">
      <c r="A115" s="56"/>
      <c r="B115" s="61"/>
      <c r="C115" s="77"/>
      <c r="D115" s="10" t="s">
        <v>17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f>SUM(F115,H115,J115)</f>
        <v>0</v>
      </c>
      <c r="M115" s="11">
        <f>SUM(K115+L115)</f>
        <v>0</v>
      </c>
      <c r="N115" s="89"/>
      <c r="O115" s="90">
        <v>0</v>
      </c>
    </row>
    <row r="116" spans="1:15" ht="24.95" customHeight="1" x14ac:dyDescent="0.2">
      <c r="A116" s="56"/>
      <c r="B116" s="61"/>
      <c r="C116" s="24"/>
      <c r="D116" s="10" t="s">
        <v>66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f>SUM(F116,H116,J116)</f>
        <v>0</v>
      </c>
      <c r="M116" s="11">
        <f>SUM(K116:L116)</f>
        <v>0</v>
      </c>
      <c r="N116" s="89"/>
      <c r="O116" s="90">
        <v>0</v>
      </c>
    </row>
    <row r="117" spans="1:15" ht="24.95" customHeight="1" x14ac:dyDescent="0.2">
      <c r="A117" s="56"/>
      <c r="B117" s="61"/>
      <c r="C117" s="24"/>
      <c r="D117" s="39"/>
      <c r="E117" s="39"/>
      <c r="F117" s="39"/>
      <c r="G117" s="15"/>
      <c r="H117" s="15"/>
      <c r="I117" s="15"/>
      <c r="J117" s="15"/>
      <c r="K117" s="15"/>
      <c r="L117" s="15"/>
      <c r="M117" s="16"/>
      <c r="N117" s="89"/>
      <c r="O117" s="90">
        <v>0</v>
      </c>
    </row>
    <row r="118" spans="1:15" ht="24.95" customHeight="1" x14ac:dyDescent="0.2">
      <c r="A118" s="56"/>
      <c r="B118" s="61"/>
      <c r="C118" s="24"/>
      <c r="D118" s="24"/>
      <c r="E118" s="24"/>
      <c r="F118" s="24"/>
      <c r="G118" s="13"/>
      <c r="H118" s="13"/>
      <c r="I118" s="13"/>
      <c r="J118" s="13"/>
      <c r="K118" s="13"/>
      <c r="L118" s="13"/>
      <c r="M118" s="17"/>
      <c r="N118" s="89"/>
      <c r="O118" s="90">
        <v>0</v>
      </c>
    </row>
    <row r="119" spans="1:15" ht="24.95" customHeight="1" x14ac:dyDescent="0.2">
      <c r="A119" s="56"/>
      <c r="B119" s="61"/>
      <c r="C119" s="24"/>
      <c r="D119" s="25"/>
      <c r="E119" s="25"/>
      <c r="F119" s="25"/>
      <c r="G119" s="18"/>
      <c r="H119" s="18"/>
      <c r="I119" s="18"/>
      <c r="J119" s="18"/>
      <c r="K119" s="18"/>
      <c r="L119" s="18"/>
      <c r="M119" s="38"/>
      <c r="N119" s="89" t="s">
        <v>8</v>
      </c>
      <c r="O119" s="90">
        <f>SUM(O114:O118)</f>
        <v>0</v>
      </c>
    </row>
    <row r="120" spans="1:15" ht="24.95" customHeight="1" x14ac:dyDescent="0.2">
      <c r="A120" s="82" t="s">
        <v>52</v>
      </c>
      <c r="B120" s="83"/>
      <c r="C120" s="83"/>
      <c r="D120" s="84"/>
      <c r="E120" s="30">
        <f t="shared" ref="E120:M120" si="57">SUM(E3,E8,E14,E21,E24,E29,E36,E45,E63,E60,E68,E74,E84,E97,E107,E114)</f>
        <v>0</v>
      </c>
      <c r="F120" s="31">
        <f t="shared" si="57"/>
        <v>4</v>
      </c>
      <c r="G120" s="30">
        <f t="shared" si="57"/>
        <v>3</v>
      </c>
      <c r="H120" s="31">
        <f t="shared" si="57"/>
        <v>38</v>
      </c>
      <c r="I120" s="30">
        <f t="shared" si="57"/>
        <v>7</v>
      </c>
      <c r="J120" s="31">
        <f t="shared" si="57"/>
        <v>211</v>
      </c>
      <c r="K120" s="30">
        <f t="shared" si="57"/>
        <v>10</v>
      </c>
      <c r="L120" s="31">
        <f t="shared" si="57"/>
        <v>253</v>
      </c>
      <c r="M120" s="30">
        <f t="shared" si="57"/>
        <v>263</v>
      </c>
      <c r="N120" s="97" t="s">
        <v>55</v>
      </c>
      <c r="O120" s="99">
        <f>SUM(O119,O112,O106,O96,O83,O73,O67,O59,O44,O35,O28,O23,O20,O13,O7)</f>
        <v>278</v>
      </c>
    </row>
    <row r="121" spans="1:15" ht="28.5" customHeight="1" x14ac:dyDescent="0.2">
      <c r="A121" s="101" t="s">
        <v>83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3"/>
      <c r="N121" s="98"/>
      <c r="O121" s="100"/>
    </row>
  </sheetData>
  <sortState ref="N57:O66">
    <sortCondition descending="1" ref="O56"/>
  </sortState>
  <mergeCells count="14">
    <mergeCell ref="N120:N121"/>
    <mergeCell ref="O120:O121"/>
    <mergeCell ref="A121:M121"/>
    <mergeCell ref="A107:B108"/>
    <mergeCell ref="K1:L1"/>
    <mergeCell ref="M2:O2"/>
    <mergeCell ref="C62:D62"/>
    <mergeCell ref="E1:F1"/>
    <mergeCell ref="G1:H1"/>
    <mergeCell ref="I1:J1"/>
    <mergeCell ref="C13:D13"/>
    <mergeCell ref="C44:D44"/>
    <mergeCell ref="C35:D35"/>
    <mergeCell ref="C45:D45"/>
  </mergeCells>
  <printOptions horizontalCentered="1"/>
  <pageMargins left="0.70866141732283472" right="0.70866141732283472" top="1.7322834645669292" bottom="0.74803149606299213" header="0.31496062992125984" footer="0.31496062992125984"/>
  <pageSetup scale="60" orientation="landscape" r:id="rId1"/>
  <headerFooter>
    <oddHeader>&amp;L&amp;G&amp;C&amp;"Neo Sans Pro,Normal"&amp;12Estadística penitenciaria población indígena
Periodo: Enero - Noviembre 2017</oddHeader>
    <oddFooter>&amp;L&amp;"Neo Sans Pro,Normal"&amp;F&amp;C&amp;"Neo Sans Pro,Normal"&amp;D&amp;R&amp;"Neo Sans Pro,Normal"Página &amp;P</oddFooter>
  </headerFooter>
  <rowBreaks count="5" manualBreakCount="5">
    <brk id="23" max="16383" man="1"/>
    <brk id="44" max="16383" man="1"/>
    <brk id="67" max="16383" man="1"/>
    <brk id="83" max="16383" man="1"/>
    <brk id="10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view="pageBreakPreview" topLeftCell="A7" zoomScale="190" zoomScaleNormal="130" zoomScaleSheetLayoutView="190" workbookViewId="0">
      <selection activeCell="O13" sqref="O13"/>
    </sheetView>
  </sheetViews>
  <sheetFormatPr baseColWidth="10" defaultRowHeight="12.75" x14ac:dyDescent="0.2"/>
  <cols>
    <col min="1" max="1" width="17.140625" style="40" customWidth="1"/>
    <col min="2" max="13" width="5.7109375" style="40" customWidth="1"/>
    <col min="14" max="14" width="6.85546875" style="40" customWidth="1"/>
    <col min="15" max="16384" width="11.42578125" style="40"/>
  </cols>
  <sheetData>
    <row r="1" spans="1:16" ht="26.25" customHeight="1" x14ac:dyDescent="0.2">
      <c r="A1" s="119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6" ht="7.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6" ht="15" customHeight="1" x14ac:dyDescent="0.2">
      <c r="A3" s="121" t="s">
        <v>0</v>
      </c>
      <c r="B3" s="41" t="s">
        <v>61</v>
      </c>
      <c r="C3" s="42" t="s">
        <v>62</v>
      </c>
      <c r="D3" s="42" t="s">
        <v>63</v>
      </c>
      <c r="E3" s="42" t="s">
        <v>78</v>
      </c>
      <c r="F3" s="42" t="s">
        <v>79</v>
      </c>
      <c r="G3" s="42" t="s">
        <v>80</v>
      </c>
      <c r="H3" s="42" t="s">
        <v>84</v>
      </c>
      <c r="I3" s="42" t="s">
        <v>85</v>
      </c>
      <c r="J3" s="42" t="s">
        <v>86</v>
      </c>
      <c r="K3" s="42" t="s">
        <v>96</v>
      </c>
      <c r="L3" s="42" t="s">
        <v>97</v>
      </c>
      <c r="M3" s="42" t="s">
        <v>103</v>
      </c>
      <c r="N3" s="122" t="s">
        <v>74</v>
      </c>
    </row>
    <row r="4" spans="1:16" ht="15" customHeight="1" x14ac:dyDescent="0.2">
      <c r="A4" s="121"/>
      <c r="B4" s="124">
        <v>2017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123"/>
    </row>
    <row r="5" spans="1:16" ht="26.1" customHeight="1" x14ac:dyDescent="0.2">
      <c r="A5" s="43" t="s">
        <v>1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1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5">
        <f>SUM(B5:M5)</f>
        <v>1</v>
      </c>
      <c r="P5" s="46"/>
    </row>
    <row r="6" spans="1:16" ht="26.1" customHeight="1" x14ac:dyDescent="0.2">
      <c r="A6" s="43" t="s">
        <v>2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1</v>
      </c>
      <c r="H6" s="44">
        <v>0</v>
      </c>
      <c r="I6" s="44">
        <v>0</v>
      </c>
      <c r="J6" s="44">
        <v>0</v>
      </c>
      <c r="K6" s="44">
        <v>1</v>
      </c>
      <c r="L6" s="44">
        <v>0</v>
      </c>
      <c r="M6" s="44">
        <v>0</v>
      </c>
      <c r="N6" s="45">
        <f t="shared" ref="N6:N15" si="0">SUM(B6:M6)</f>
        <v>2</v>
      </c>
      <c r="P6" s="46"/>
    </row>
    <row r="7" spans="1:16" ht="26.1" customHeight="1" x14ac:dyDescent="0.2">
      <c r="A7" s="43" t="s">
        <v>3</v>
      </c>
      <c r="B7" s="44">
        <v>0</v>
      </c>
      <c r="C7" s="44">
        <v>0</v>
      </c>
      <c r="D7" s="44">
        <v>0</v>
      </c>
      <c r="E7" s="44">
        <v>0</v>
      </c>
      <c r="F7" s="44">
        <v>2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1</v>
      </c>
      <c r="M7" s="44">
        <v>0</v>
      </c>
      <c r="N7" s="45">
        <f t="shared" si="0"/>
        <v>3</v>
      </c>
      <c r="P7" s="46"/>
    </row>
    <row r="8" spans="1:16" ht="26.1" customHeight="1" x14ac:dyDescent="0.2">
      <c r="A8" s="43" t="s">
        <v>4</v>
      </c>
      <c r="B8" s="44">
        <v>1</v>
      </c>
      <c r="C8" s="44">
        <v>1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1</v>
      </c>
      <c r="K8" s="44">
        <v>0</v>
      </c>
      <c r="L8" s="44">
        <v>1</v>
      </c>
      <c r="M8" s="44">
        <v>0</v>
      </c>
      <c r="N8" s="45">
        <f t="shared" si="0"/>
        <v>4</v>
      </c>
      <c r="P8" s="47"/>
    </row>
    <row r="9" spans="1:16" ht="26.1" customHeight="1" x14ac:dyDescent="0.2">
      <c r="A9" s="43" t="s">
        <v>5</v>
      </c>
      <c r="B9" s="44">
        <v>0</v>
      </c>
      <c r="C9" s="44">
        <v>1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1</v>
      </c>
      <c r="K9" s="44">
        <v>0</v>
      </c>
      <c r="L9" s="44">
        <v>0</v>
      </c>
      <c r="M9" s="44">
        <v>0</v>
      </c>
      <c r="N9" s="45">
        <f t="shared" si="0"/>
        <v>2</v>
      </c>
      <c r="P9" s="46"/>
    </row>
    <row r="10" spans="1:16" ht="26.1" customHeight="1" x14ac:dyDescent="0.2">
      <c r="A10" s="43" t="s">
        <v>6</v>
      </c>
      <c r="B10" s="44">
        <v>0</v>
      </c>
      <c r="C10" s="44">
        <v>0</v>
      </c>
      <c r="D10" s="44">
        <v>0</v>
      </c>
      <c r="E10" s="44">
        <v>0</v>
      </c>
      <c r="F10" s="44">
        <v>1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5">
        <f t="shared" si="0"/>
        <v>1</v>
      </c>
      <c r="P10" s="46"/>
    </row>
    <row r="11" spans="1:16" ht="26.1" customHeight="1" x14ac:dyDescent="0.2">
      <c r="A11" s="43" t="s">
        <v>87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1</v>
      </c>
      <c r="K11" s="44">
        <v>0</v>
      </c>
      <c r="L11" s="44">
        <v>0</v>
      </c>
      <c r="M11" s="44">
        <v>0</v>
      </c>
      <c r="N11" s="45">
        <f t="shared" si="0"/>
        <v>1</v>
      </c>
      <c r="P11" s="46"/>
    </row>
    <row r="12" spans="1:16" ht="26.1" customHeight="1" x14ac:dyDescent="0.2">
      <c r="A12" s="43" t="s">
        <v>64</v>
      </c>
      <c r="B12" s="44">
        <v>0</v>
      </c>
      <c r="C12" s="44">
        <v>0</v>
      </c>
      <c r="D12" s="44">
        <v>0</v>
      </c>
      <c r="E12" s="44">
        <v>2</v>
      </c>
      <c r="F12" s="44">
        <v>0</v>
      </c>
      <c r="G12" s="44">
        <v>1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5">
        <f t="shared" si="0"/>
        <v>3</v>
      </c>
      <c r="P12" s="47"/>
    </row>
    <row r="13" spans="1:16" ht="26.1" customHeight="1" x14ac:dyDescent="0.2">
      <c r="A13" s="43" t="s">
        <v>7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1</v>
      </c>
      <c r="H13" s="44">
        <v>0</v>
      </c>
      <c r="I13" s="44">
        <v>0</v>
      </c>
      <c r="J13" s="44">
        <v>0</v>
      </c>
      <c r="K13" s="44">
        <v>0</v>
      </c>
      <c r="L13" s="44">
        <v>1</v>
      </c>
      <c r="M13" s="44">
        <v>0</v>
      </c>
      <c r="N13" s="45">
        <f t="shared" si="0"/>
        <v>2</v>
      </c>
      <c r="P13" s="46"/>
    </row>
    <row r="14" spans="1:16" ht="26.1" customHeight="1" x14ac:dyDescent="0.2">
      <c r="A14" s="43" t="s">
        <v>65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5">
        <f t="shared" si="0"/>
        <v>0</v>
      </c>
      <c r="P14" s="48"/>
    </row>
    <row r="15" spans="1:16" ht="26.1" customHeight="1" x14ac:dyDescent="0.2">
      <c r="A15" s="49" t="s">
        <v>8</v>
      </c>
      <c r="B15" s="50">
        <f t="shared" ref="B15:L15" si="1">SUM(B5:B14)</f>
        <v>1</v>
      </c>
      <c r="C15" s="50">
        <f t="shared" si="1"/>
        <v>2</v>
      </c>
      <c r="D15" s="50">
        <f t="shared" si="1"/>
        <v>0</v>
      </c>
      <c r="E15" s="50">
        <f t="shared" si="1"/>
        <v>2</v>
      </c>
      <c r="F15" s="50">
        <f t="shared" si="1"/>
        <v>3</v>
      </c>
      <c r="G15" s="50">
        <f t="shared" si="1"/>
        <v>4</v>
      </c>
      <c r="H15" s="50">
        <f t="shared" si="1"/>
        <v>0</v>
      </c>
      <c r="I15" s="50">
        <f t="shared" si="1"/>
        <v>0</v>
      </c>
      <c r="J15" s="50">
        <f t="shared" si="1"/>
        <v>3</v>
      </c>
      <c r="K15" s="50">
        <f t="shared" si="1"/>
        <v>1</v>
      </c>
      <c r="L15" s="50">
        <f t="shared" si="1"/>
        <v>3</v>
      </c>
      <c r="M15" s="50">
        <f t="shared" ref="M15" si="2">SUM(M5:M14)</f>
        <v>0</v>
      </c>
      <c r="N15" s="45">
        <f t="shared" si="0"/>
        <v>19</v>
      </c>
      <c r="P15" s="51"/>
    </row>
  </sheetData>
  <mergeCells count="5">
    <mergeCell ref="A1:N1"/>
    <mergeCell ref="A2:N2"/>
    <mergeCell ref="A3:A4"/>
    <mergeCell ref="N3:N4"/>
    <mergeCell ref="B4:M4"/>
  </mergeCells>
  <printOptions horizontalCentered="1"/>
  <pageMargins left="0.78740157480314965" right="0.78740157480314965" top="1.5748031496062993" bottom="0.98425196850393704" header="0" footer="0"/>
  <pageSetup scale="117" orientation="landscape" r:id="rId1"/>
  <headerFooter alignWithMargins="0">
    <oddHeader>&amp;L&amp;G</oddHeader>
    <oddFooter>&amp;C&amp;"Neo Sans Pro,Normal"&amp;A&amp;RPágina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Visita car primer trimestre</vt:lpstr>
      <vt:lpstr>Estadística Visitas carcelarias</vt:lpstr>
      <vt:lpstr>'Estadística Visitas carcelarias'!Área_de_impresión</vt:lpstr>
      <vt:lpstr>'Estadística Visitas carcelarias'!Títulos_a_imprimir</vt:lpstr>
      <vt:lpstr>'Visita car primer trimestre'!Títulos_a_imprimir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2018-01-05T19:16:21Z</cp:lastPrinted>
  <dcterms:created xsi:type="dcterms:W3CDTF">2016-08-01T16:57:23Z</dcterms:created>
  <dcterms:modified xsi:type="dcterms:W3CDTF">2018-01-10T00:08:23Z</dcterms:modified>
</cp:coreProperties>
</file>